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0" windowWidth="18195" windowHeight="11070"/>
  </bookViews>
  <sheets>
    <sheet name="Последний" sheetId="2" r:id="rId1"/>
    <sheet name="Лист1" sheetId="1" r:id="rId2"/>
  </sheets>
  <definedNames>
    <definedName name="_xlnm.Print_Area" localSheetId="1">Лист1!$A$1:$L$80</definedName>
    <definedName name="_xlnm.Print_Area" localSheetId="0">Последний!$A$1:$L$86</definedName>
  </definedNames>
  <calcPr calcId="145621"/>
</workbook>
</file>

<file path=xl/calcChain.xml><?xml version="1.0" encoding="utf-8"?>
<calcChain xmlns="http://schemas.openxmlformats.org/spreadsheetml/2006/main">
  <c r="I82" i="2" l="1"/>
  <c r="I86" i="2" l="1"/>
  <c r="H86" i="2"/>
  <c r="G86" i="2"/>
  <c r="H64" i="2" l="1"/>
  <c r="F86" i="2" l="1"/>
  <c r="K86" i="2" l="1"/>
  <c r="J86" i="2"/>
  <c r="I62" i="1" l="1"/>
  <c r="I61" i="1"/>
  <c r="I55" i="1"/>
  <c r="I89" i="1" l="1"/>
  <c r="J89" i="1"/>
  <c r="K89" i="1"/>
  <c r="H89" i="1"/>
  <c r="H88" i="1"/>
  <c r="I86" i="1"/>
  <c r="J86" i="1"/>
  <c r="K86" i="1"/>
  <c r="H80" i="1" l="1"/>
  <c r="I80" i="1" l="1"/>
  <c r="J80" i="1"/>
  <c r="K80" i="1"/>
  <c r="G80" i="1"/>
  <c r="F80" i="1"/>
  <c r="H87" i="1" l="1"/>
  <c r="H86" i="1"/>
  <c r="I88" i="1" l="1"/>
  <c r="J88" i="1"/>
  <c r="K88" i="1"/>
  <c r="I87" i="1"/>
  <c r="J87" i="1"/>
  <c r="K87" i="1"/>
</calcChain>
</file>

<file path=xl/sharedStrings.xml><?xml version="1.0" encoding="utf-8"?>
<sst xmlns="http://schemas.openxmlformats.org/spreadsheetml/2006/main" count="616" uniqueCount="189">
  <si>
    <t>Финансовый орган</t>
  </si>
  <si>
    <t>Финансовое управление администрации муниципального образования "Город Майкоп"</t>
  </si>
  <si>
    <t>Наименование бюджета</t>
  </si>
  <si>
    <t>(публично-правового образования)</t>
  </si>
  <si>
    <t>Единица измерения</t>
  </si>
  <si>
    <t>тыс. руб.</t>
  </si>
  <si>
    <t>Классификация доходов бюджетов</t>
  </si>
  <si>
    <t>код</t>
  </si>
  <si>
    <t>наименование</t>
  </si>
  <si>
    <t>Наименование главного администратора доходов бюджета муниципального образования</t>
  </si>
  <si>
    <t>Прогноз доходов бюджета</t>
  </si>
  <si>
    <t>048 1 12 01000 01 0000 120</t>
  </si>
  <si>
    <t>048 1 16 00000 00 0000 000</t>
  </si>
  <si>
    <t>060 1 16 00000 04 0000 000</t>
  </si>
  <si>
    <t>076 1 16 00000 04 0000 000</t>
  </si>
  <si>
    <t>081 1 16 00000 04 0000 000</t>
  </si>
  <si>
    <t>100 1 03 02000 01 0000 110</t>
  </si>
  <si>
    <t>106 1 16 00000 00 0000 000</t>
  </si>
  <si>
    <t>141 1 16 00000 00 0000 000</t>
  </si>
  <si>
    <t>157 1 16 00000 00 0000 000</t>
  </si>
  <si>
    <t>160 1 16 00000 00 0000 000</t>
  </si>
  <si>
    <t>161 1 16 00000 00 0000 000</t>
  </si>
  <si>
    <t>182 1 01 02000 01 0000 110</t>
  </si>
  <si>
    <t>182 1 05 01000 00 0000 110</t>
  </si>
  <si>
    <t>182 1 06 01020 04 0000 110</t>
  </si>
  <si>
    <t>182 1 06 02000 02 0000 110</t>
  </si>
  <si>
    <t>182 1 06 06000 00 0000 110</t>
  </si>
  <si>
    <t>182 1 07 01020 01 0000 110</t>
  </si>
  <si>
    <t>182 1 08 03010 01 0000 110</t>
  </si>
  <si>
    <t>182 1 16 00000 00 0000 140</t>
  </si>
  <si>
    <t>188 1 16 00000 00 0000 000</t>
  </si>
  <si>
    <t>318 1 16 00000 00 0000 000</t>
  </si>
  <si>
    <t>321 1 16 00000 00 0000 000</t>
  </si>
  <si>
    <t>322 1 16 00000 00 0000 000</t>
  </si>
  <si>
    <t>498 1 16 00000 00 0000 000</t>
  </si>
  <si>
    <t>802 1 16 00000 00 0000 000</t>
  </si>
  <si>
    <t>843 1 16 00000 00 0000 000</t>
  </si>
  <si>
    <t>844 1 16 00000 00 0000 000</t>
  </si>
  <si>
    <t>845 1 16 00000 00 0000 000</t>
  </si>
  <si>
    <t>846 1 16 00000 00 0000 000</t>
  </si>
  <si>
    <t>852 1 16 00000 00 0000 000</t>
  </si>
  <si>
    <t>868 1 16 00000 00 0000 000</t>
  </si>
  <si>
    <t>908 1 11 05012 04 0000 120</t>
  </si>
  <si>
    <t>908 1 11 05024 04 0000 120</t>
  </si>
  <si>
    <t>908 1 11 05074 04 0000 120</t>
  </si>
  <si>
    <t>908 1 11 07014 04 0000 120</t>
  </si>
  <si>
    <t>908 1 14 02043 04 0000 410</t>
  </si>
  <si>
    <t>908 1 14 06012 04 0000 430</t>
  </si>
  <si>
    <t>908 1 14 06024 04 0000 430</t>
  </si>
  <si>
    <t>908 1 17 05040 04 0000 180</t>
  </si>
  <si>
    <t>913 1 15 02040 04 0000 140</t>
  </si>
  <si>
    <t>913 1 16 00000 00 0000 140</t>
  </si>
  <si>
    <t>916 1 08 07150 01 0000 110</t>
  </si>
  <si>
    <t>916 1 15 02040 04 0000 140</t>
  </si>
  <si>
    <t xml:space="preserve"> налог на доходы физических лиц  </t>
  </si>
  <si>
    <t>акцизы по подакцизным товарам (продукции), производимым на территории Российской Федерации</t>
  </si>
  <si>
    <t>плата за негативное воздействие на окружающую среду</t>
  </si>
  <si>
    <t xml:space="preserve"> штрафы, санкции, возмещение  ущерба</t>
  </si>
  <si>
    <t>штрафы, санкции, возмещение  ущерба</t>
  </si>
  <si>
    <t>налог, взимаемый в связи с применением упрощенной системы налогообложения</t>
  </si>
  <si>
    <t>единый  налог на вмененный доход для отдельных видов деятельности</t>
  </si>
  <si>
    <t>единый сельскохозяйственный  налог</t>
  </si>
  <si>
    <t xml:space="preserve"> налог, взимаемый  в связи с применением  патентной  системы налогообложения, зачисляемый в бюджеты городских округов</t>
  </si>
  <si>
    <t>налог на имущество физических лиц, взимаемый по ставкам,  применяемым к объектам налогообложения, расположенным в границах городских округов</t>
  </si>
  <si>
    <t>налог на имущество организаций</t>
  </si>
  <si>
    <t>земельный  налог</t>
  </si>
  <si>
    <t>налог на добычу общераспраспространенных полезных  ископаемых</t>
  </si>
  <si>
    <t xml:space="preserve"> государственная пошлина по делам, рассматриваемым в судах общей юрисдикции, мировыми судьями ( за исключением Верховного Суда Российской Федерации)</t>
  </si>
  <si>
    <t>доходы, получаемые в виде арендной  платы за земельные участки, государственная собственность на которые не 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</si>
  <si>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 автономных учреждений) 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</si>
  <si>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</si>
  <si>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 муниципальных унитарных предприятий, созданных городскими округами</t>
  </si>
  <si>
    <t>доходы от реализации  имущества, находящегося  в собственности городских округов                        ( 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</si>
  <si>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</si>
  <si>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</si>
  <si>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прочие неналоговые доходы бюджетов городских округов</t>
  </si>
  <si>
    <t>платежи, взимаемые органами местного самоуправления (организациями) городских  округов за выполнение определенных  функций</t>
  </si>
  <si>
    <t>государственная пошлина за выдачу разрешения на установку рекламной конструкции</t>
  </si>
  <si>
    <t>Управление Федеральной службы по надзору в сфере природопользования по Краснодарскому краю и  РА</t>
  </si>
  <si>
    <t>Территориальный орган Федеральной службы по надзору в сфере здравоохранения и социального развития по РА</t>
  </si>
  <si>
    <t>Азово-Черноморское территориальное Управление Федерального агентства по рыболовству</t>
  </si>
  <si>
    <t>Управление Федеральной службы по ветеринарному и фитосанитарному надзору по Краснодарском краю и Республике Адыгея</t>
  </si>
  <si>
    <t>Управление Федерального казначейства по Республике Адыгея (Адыгея)</t>
  </si>
  <si>
    <t xml:space="preserve">Межрегиональное управление государственного автодорожного надзора по Краснодарскому краю и РА   Федеральной службы по надзору в сфере транспорта </t>
  </si>
  <si>
    <t xml:space="preserve"> Территориальный орган Федеральной службы государственной статистики по РА</t>
  </si>
  <si>
    <t xml:space="preserve"> Федеральная служба по регулированию алкогольного рынка</t>
  </si>
  <si>
    <t xml:space="preserve"> Управление Федеральной антимонопольной службы по РА</t>
  </si>
  <si>
    <t>Межрайонная инспекция ФНС №1 по РА</t>
  </si>
  <si>
    <t>Отдел Министерства  внутренних дел РФ по городу  Майкопу</t>
  </si>
  <si>
    <t>Управление Министерства юстиции РФ по РА</t>
  </si>
  <si>
    <t>Управление Федеральной службы судебных приставов  по РА</t>
  </si>
  <si>
    <t>Северо-Кавказское  управление Федеральной службы по по  экологическому технологическому  и атомному надзору</t>
  </si>
  <si>
    <t>Министерство здравоохранения РА</t>
  </si>
  <si>
    <t>Министерство строительства, транспорта и дорожного хозяйства РА</t>
  </si>
  <si>
    <t>Управление по охране и использованию объектов животного мира и водных биологических ресурсов РА</t>
  </si>
  <si>
    <t>Государственная инспекция по надзору за техническим состоянием самоходных машин и других видов техники РА (Гостехнадзор РА)</t>
  </si>
  <si>
    <t>Управление государственной инспекции по надзору за строительством зданий, сооружений и эксплатацией жилищного фонда РА</t>
  </si>
  <si>
    <t>Управление ветеринарии  РА</t>
  </si>
  <si>
    <t>Комитет по управлению имуществом МО"Город Майкоп"</t>
  </si>
  <si>
    <t>Администрация МО "Город Майкоп"</t>
  </si>
  <si>
    <t>182 1 05 02000 00 0000 110</t>
  </si>
  <si>
    <t>182 1 05 03000 00 0000 110</t>
  </si>
  <si>
    <t>182 1 05 04000 00 0000 110</t>
  </si>
  <si>
    <t>182 1 09 00000 00 0000 000</t>
  </si>
  <si>
    <t>задолженность и перерасчеты по отмененным налогам, сборам и иным обязательным платежам</t>
  </si>
  <si>
    <t>902 1 13 00000 00 0000 130</t>
  </si>
  <si>
    <t>доходы от оказания платных услуг (работ) и компенсации затрат государства</t>
  </si>
  <si>
    <t>Комитет по образованию Администрации МО "Город Майкоп"</t>
  </si>
  <si>
    <t>908 1 11 01000 00 0000 120</t>
  </si>
  <si>
    <t>908 1 11 05030 00 0000 120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</si>
  <si>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</si>
  <si>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908 1 13 00000 00 0000 130 </t>
  </si>
  <si>
    <t>908 1 16 00000 00 0000 000</t>
  </si>
  <si>
    <t>913 1 13 00000 00 0000 130</t>
  </si>
  <si>
    <t>916 1 13 00000 00 0000 130</t>
  </si>
  <si>
    <t>916 1 17 05040 04 0000 180</t>
  </si>
  <si>
    <t>917 1 13 00000 00 0000 130</t>
  </si>
  <si>
    <t>Управление ЖКХ и благоустройства Администрации МО "Город Майкоп"</t>
  </si>
  <si>
    <t>917 1 16 00000 00 0000 140</t>
  </si>
  <si>
    <t>Управление архитектуры и градостроительства МО "Город Майкоп"</t>
  </si>
  <si>
    <t>ИТОГО</t>
  </si>
  <si>
    <t>Муниципальное образование "Город Майкоп"</t>
  </si>
  <si>
    <t>Номер реес-тровой записи</t>
  </si>
  <si>
    <t>Реестр источников доходов бюджета муниципального образования "Город Майкоп"</t>
  </si>
  <si>
    <t>Наименова-ние группы источников доходов бюджетов / наименова-ние источника дохода бюджета</t>
  </si>
  <si>
    <t>100/налоговые и неналоговые доходы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</si>
  <si>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 </t>
  </si>
  <si>
    <t>115 свод</t>
  </si>
  <si>
    <t>116 свод</t>
  </si>
  <si>
    <t>113 свод</t>
  </si>
  <si>
    <t>823 1 16 00000 00 0000 000</t>
  </si>
  <si>
    <t>Центральная избирательная компания Республики Адыгея</t>
  </si>
  <si>
    <t>901 1 16  00000 00 0000 000</t>
  </si>
  <si>
    <t>Финансовое управление администрации МО "Город Майкоп"</t>
  </si>
  <si>
    <t>917 1 17 00000 00 0000 140</t>
  </si>
  <si>
    <t xml:space="preserve">прочие неналоговые доходы </t>
  </si>
  <si>
    <t>907 1 17 00000 00 0000 130</t>
  </si>
  <si>
    <t>Управление по чрезвычайным ситуациям Администрации МО "Город Майкоп"</t>
  </si>
  <si>
    <t>180 1 16 00000 00 0000 000</t>
  </si>
  <si>
    <t>Отдел Федеральной службы войск национальной гвардии РФ по РА</t>
  </si>
  <si>
    <t>117 свод</t>
  </si>
  <si>
    <t>Прогноз доходов бюджета на 2018 г. (текущий финансовый год)</t>
  </si>
  <si>
    <t>Кассовые поступления в текущем финансовом году (по состоянию на 01.11.2018г.)</t>
  </si>
  <si>
    <t>Оценка исполнения 2018 г. (текущий финансовый год)</t>
  </si>
  <si>
    <t>на 2019 г. (очередной финансовый год)</t>
  </si>
  <si>
    <t>на 2020 г. (первый год планового периода)</t>
  </si>
  <si>
    <t>на 2021 г. (второй год планового периода)</t>
  </si>
  <si>
    <t>( к проекту Решения   о бюджете муниципального образования на 2019 год и плановый период 2020 и 2021 годов)</t>
  </si>
  <si>
    <t>913 1 17 05040 04 0000 180</t>
  </si>
  <si>
    <t>919 1 16 00000  00 0000 140</t>
  </si>
  <si>
    <t>Контрольно-счетная палата муниципального образования "Город Майкоп"</t>
  </si>
  <si>
    <t>Управление по охране и использованию объектов культурного наследия Республики Адыгея</t>
  </si>
  <si>
    <t>847 1 16 00000 00 0000 000</t>
  </si>
  <si>
    <t>Управление Федеральной службы по надзору в сфере защиты прав потребителей и благополучия человека  по РА</t>
  </si>
  <si>
    <t>Управление Федеральной службы государственной регистрации, кадастра и картографии по РА</t>
  </si>
  <si>
    <t xml:space="preserve"> Управление природных ресурсов и охраны окружающей среды РА</t>
  </si>
  <si>
    <t>Комитет по физической культуре и спорту  МО "Город Майкоп"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</si>
  <si>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</si>
  <si>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906 1 14 02042 04 0000 440</t>
  </si>
  <si>
    <t>912 1 13 00000 00 0000 130</t>
  </si>
  <si>
    <t>Управление сельского хозяйства Администрации МО "Город Майкоп"</t>
  </si>
  <si>
    <t>907 1 13 00000 00 0000 130</t>
  </si>
  <si>
    <t>917 1 17 05040 00 0000 180</t>
  </si>
  <si>
    <t>( к проекту Решения   о бюджете муниципального образования на 2021 год и плановый период 2022 и 2023 годов)</t>
  </si>
  <si>
    <t>Оценка исполнения 2020 г. (текущий финансовый год)</t>
  </si>
  <si>
    <t>на 2021 г. (очередной финансовый год)</t>
  </si>
  <si>
    <t>на 2022 г. (первый год планового периода)</t>
  </si>
  <si>
    <t>на 2023 г. (второй год планового периода)</t>
  </si>
  <si>
    <t>Кассовые поступления в текущем финансовом году (по состоянию на 01.10.2020 г.)</t>
  </si>
  <si>
    <t>Прогноз доходов бюджета на 2020 г. (текущий финансовый год)</t>
  </si>
  <si>
    <t>908 1 11 09044 00 0000 120</t>
  </si>
  <si>
    <t xml:space="preserve">  прочие поступления  от использования имущества, находящегося в собственности городских округов(за исключением имущества муниципальных автономных учреждений, а также имущества муниципальных унитарных предприятий, в том числе казенных)  </t>
  </si>
  <si>
    <t>913 1 11 09044 00 0000 120</t>
  </si>
  <si>
    <t xml:space="preserve"> прочие поступления  от использования имущества, находящегося в собственности городских округов(за исключением имущества муниципальных автономных учреждений, а также имущества муниципальных унитарных предприятий, в том числе казенных)  </t>
  </si>
  <si>
    <t>916 1 11 09044 00 0000 120</t>
  </si>
  <si>
    <t>150 1 16 00000 00 0000 000</t>
  </si>
  <si>
    <t>Государственная инспекция труда в РА</t>
  </si>
  <si>
    <t>804 1 16 00000 00 0000 000</t>
  </si>
  <si>
    <t>Министерство образования и науки РА</t>
  </si>
  <si>
    <t>834 1 16 00000 00 0000 000</t>
  </si>
  <si>
    <t>Управление по обеспечению деятельности мировых судей РА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</si>
  <si>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</si>
  <si>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902 1 14 02000 00 0000 130</t>
  </si>
  <si>
    <t>908 1 17 01040 00 0000 000</t>
  </si>
  <si>
    <t>невыясненные поступления, зачисляемые в бюджеты городских округов</t>
  </si>
  <si>
    <t>913 1 13 00000 00 0000 000</t>
  </si>
  <si>
    <t>917 1 11 05030 00 0000 120</t>
  </si>
  <si>
    <t>999 1 16 00000 00 0000 000</t>
  </si>
  <si>
    <t>Центральный банк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</si>
</sst>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4" xfId="0" applyFont="1" applyBorder="1" applyAlignment="1">
      <alignment horizontal="center" vertical="center" wrapText="1"/>
    </xf>
    <xf numFmtId="0" fontId="9" fillId="0" borderId="0" xfId="0" applyFont="1"/>
    <xf numFmtId="164" fontId="0" fillId="0" borderId="0" xfId="0" applyNumberFormat="1"/>
    <xf numFmtId="0" fontId="8" fillId="0" borderId="0" xfId="0" applyFont="1"/>
    <xf numFmtId="3" fontId="0" fillId="0" borderId="0" xfId="0" applyNumberFormat="1"/>
    <xf numFmtId="3" fontId="9" fillId="0" borderId="4" xfId="0" applyNumberFormat="1" applyFont="1" applyBorder="1" applyAlignment="1">
      <alignment horizontal="center" vertical="center" wrapText="1"/>
    </xf>
    <xf numFmtId="3" fontId="9" fillId="0" borderId="4" xfId="0" applyNumberFormat="1" applyFont="1" applyBorder="1"/>
    <xf numFmtId="164" fontId="10" fillId="0" borderId="4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4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8" fillId="0" borderId="0" xfId="0" applyNumberFormat="1" applyFont="1"/>
    <xf numFmtId="3" fontId="17" fillId="0" borderId="0" xfId="0" applyNumberFormat="1" applyFont="1"/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9" fillId="0" borderId="1" xfId="0" applyFont="1" applyBorder="1" applyAlignment="1"/>
    <xf numFmtId="0" fontId="15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/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tabSelected="1" zoomScale="110" zoomScaleNormal="110" workbookViewId="0">
      <pane xSplit="3" ySplit="11" topLeftCell="E88" activePane="bottomRight" state="frozen"/>
      <selection pane="topRight" activeCell="D1" sqref="D1"/>
      <selection pane="bottomLeft" activeCell="A12" sqref="A12"/>
      <selection pane="bottomRight" activeCell="K97" sqref="K97"/>
    </sheetView>
  </sheetViews>
  <sheetFormatPr defaultRowHeight="15" x14ac:dyDescent="0.25"/>
  <cols>
    <col min="1" max="1" width="6" customWidth="1"/>
    <col min="2" max="2" width="9.28515625" customWidth="1"/>
    <col min="3" max="3" width="23" customWidth="1"/>
    <col min="4" max="4" width="29.7109375" customWidth="1"/>
    <col min="5" max="5" width="24.42578125" customWidth="1"/>
    <col min="6" max="6" width="12.42578125" customWidth="1"/>
    <col min="7" max="7" width="11.7109375" customWidth="1"/>
    <col min="8" max="8" width="12.7109375" customWidth="1"/>
    <col min="9" max="9" width="12.140625" customWidth="1"/>
    <col min="10" max="10" width="12.42578125" customWidth="1"/>
    <col min="11" max="11" width="13.140625" customWidth="1"/>
  </cols>
  <sheetData>
    <row r="1" spans="1:12" ht="18.75" x14ac:dyDescent="0.25">
      <c r="A1" s="44" t="s">
        <v>123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x14ac:dyDescent="0.25">
      <c r="A2" s="45" t="s">
        <v>163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5.25" customHeight="1" x14ac:dyDescent="0.25"/>
    <row r="4" spans="1:12" ht="6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8.75" customHeight="1" x14ac:dyDescent="0.25">
      <c r="A5" s="37" t="s">
        <v>0</v>
      </c>
      <c r="B5" s="38"/>
      <c r="C5" s="38"/>
      <c r="D5" s="46" t="s">
        <v>1</v>
      </c>
      <c r="E5" s="47"/>
      <c r="F5" s="47"/>
      <c r="G5" s="47"/>
      <c r="H5" s="47"/>
      <c r="I5" s="47"/>
      <c r="J5" s="47"/>
      <c r="K5" s="47"/>
    </row>
    <row r="6" spans="1:12" ht="18.75" customHeight="1" x14ac:dyDescent="0.25">
      <c r="A6" s="37" t="s">
        <v>2</v>
      </c>
      <c r="B6" s="38"/>
      <c r="C6" s="38"/>
      <c r="D6" s="48" t="s">
        <v>121</v>
      </c>
      <c r="E6" s="49"/>
      <c r="F6" s="49"/>
      <c r="G6" s="49"/>
      <c r="H6" s="49"/>
      <c r="I6" s="49"/>
      <c r="J6" s="49"/>
      <c r="K6" s="49"/>
    </row>
    <row r="7" spans="1:12" ht="12.75" customHeight="1" x14ac:dyDescent="0.25">
      <c r="A7" s="51" t="s">
        <v>3</v>
      </c>
      <c r="B7" s="52"/>
      <c r="C7" s="52"/>
      <c r="D7" s="50"/>
      <c r="E7" s="50"/>
      <c r="F7" s="50"/>
      <c r="G7" s="50"/>
      <c r="H7" s="50"/>
      <c r="I7" s="50"/>
      <c r="J7" s="50"/>
      <c r="K7" s="50"/>
    </row>
    <row r="8" spans="1:12" ht="18.75" customHeight="1" x14ac:dyDescent="0.25">
      <c r="A8" s="37" t="s">
        <v>4</v>
      </c>
      <c r="B8" s="38"/>
      <c r="C8" s="38"/>
      <c r="D8" s="39" t="s">
        <v>5</v>
      </c>
      <c r="E8" s="40"/>
      <c r="F8" s="40"/>
      <c r="G8" s="40"/>
      <c r="H8" s="40"/>
      <c r="I8" s="40"/>
      <c r="J8" s="40"/>
      <c r="K8" s="40"/>
    </row>
    <row r="9" spans="1:12" ht="10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2" ht="35.25" customHeight="1" x14ac:dyDescent="0.25">
      <c r="A10" s="41" t="s">
        <v>122</v>
      </c>
      <c r="B10" s="41" t="s">
        <v>124</v>
      </c>
      <c r="C10" s="42" t="s">
        <v>6</v>
      </c>
      <c r="D10" s="42"/>
      <c r="E10" s="42" t="s">
        <v>9</v>
      </c>
      <c r="F10" s="43" t="s">
        <v>169</v>
      </c>
      <c r="G10" s="43" t="s">
        <v>168</v>
      </c>
      <c r="H10" s="43" t="s">
        <v>164</v>
      </c>
      <c r="I10" s="42" t="s">
        <v>10</v>
      </c>
      <c r="J10" s="42"/>
      <c r="K10" s="42"/>
      <c r="L10" s="4"/>
    </row>
    <row r="11" spans="1:12" ht="71.25" customHeight="1" x14ac:dyDescent="0.25">
      <c r="A11" s="41"/>
      <c r="B11" s="41"/>
      <c r="C11" s="22" t="s">
        <v>7</v>
      </c>
      <c r="D11" s="21" t="s">
        <v>8</v>
      </c>
      <c r="E11" s="42"/>
      <c r="F11" s="43"/>
      <c r="G11" s="43"/>
      <c r="H11" s="43"/>
      <c r="I11" s="33" t="s">
        <v>165</v>
      </c>
      <c r="J11" s="33" t="s">
        <v>166</v>
      </c>
      <c r="K11" s="33" t="s">
        <v>167</v>
      </c>
      <c r="L11" s="4"/>
    </row>
    <row r="12" spans="1:12" ht="53.25" customHeight="1" x14ac:dyDescent="0.25">
      <c r="A12" s="34">
        <v>1</v>
      </c>
      <c r="B12" s="17" t="s">
        <v>125</v>
      </c>
      <c r="C12" s="18" t="s">
        <v>11</v>
      </c>
      <c r="D12" s="22" t="s">
        <v>56</v>
      </c>
      <c r="E12" s="22" t="s">
        <v>78</v>
      </c>
      <c r="F12" s="8">
        <v>7312</v>
      </c>
      <c r="G12" s="11">
        <v>5670</v>
      </c>
      <c r="H12" s="11">
        <v>7924</v>
      </c>
      <c r="I12" s="11">
        <v>8241</v>
      </c>
      <c r="J12" s="11">
        <v>8571</v>
      </c>
      <c r="K12" s="11">
        <v>8914</v>
      </c>
      <c r="L12" s="4"/>
    </row>
    <row r="13" spans="1:12" ht="57" customHeight="1" x14ac:dyDescent="0.25">
      <c r="A13" s="34">
        <v>2</v>
      </c>
      <c r="B13" s="17" t="s">
        <v>125</v>
      </c>
      <c r="C13" s="18" t="s">
        <v>12</v>
      </c>
      <c r="D13" s="22" t="s">
        <v>57</v>
      </c>
      <c r="E13" s="22" t="s">
        <v>78</v>
      </c>
      <c r="F13" s="8"/>
      <c r="G13" s="11">
        <v>373</v>
      </c>
      <c r="H13" s="11">
        <v>373</v>
      </c>
      <c r="I13" s="12"/>
      <c r="J13" s="12"/>
      <c r="K13" s="12"/>
      <c r="L13" s="4"/>
    </row>
    <row r="14" spans="1:12" ht="66" hidden="1" customHeight="1" x14ac:dyDescent="0.25">
      <c r="A14" s="34">
        <v>3</v>
      </c>
      <c r="B14" s="17" t="s">
        <v>125</v>
      </c>
      <c r="C14" s="18" t="s">
        <v>13</v>
      </c>
      <c r="D14" s="22" t="s">
        <v>58</v>
      </c>
      <c r="E14" s="22" t="s">
        <v>79</v>
      </c>
      <c r="F14" s="8">
        <v>0</v>
      </c>
      <c r="G14" s="11">
        <v>0</v>
      </c>
      <c r="H14" s="11">
        <v>0</v>
      </c>
      <c r="I14" s="11"/>
      <c r="J14" s="11"/>
      <c r="K14" s="11"/>
      <c r="L14" s="4"/>
    </row>
    <row r="15" spans="1:12" ht="57" hidden="1" customHeight="1" x14ac:dyDescent="0.25">
      <c r="A15" s="34">
        <v>3</v>
      </c>
      <c r="B15" s="17" t="s">
        <v>125</v>
      </c>
      <c r="C15" s="18" t="s">
        <v>14</v>
      </c>
      <c r="D15" s="22" t="s">
        <v>58</v>
      </c>
      <c r="E15" s="22" t="s">
        <v>80</v>
      </c>
      <c r="F15" s="8">
        <v>0</v>
      </c>
      <c r="G15" s="11">
        <v>0</v>
      </c>
      <c r="H15" s="11">
        <v>0</v>
      </c>
      <c r="I15" s="11"/>
      <c r="J15" s="11"/>
      <c r="K15" s="11"/>
      <c r="L15" s="4"/>
    </row>
    <row r="16" spans="1:12" ht="66.75" customHeight="1" x14ac:dyDescent="0.25">
      <c r="A16" s="34">
        <v>3</v>
      </c>
      <c r="B16" s="17" t="s">
        <v>125</v>
      </c>
      <c r="C16" s="18" t="s">
        <v>15</v>
      </c>
      <c r="D16" s="22" t="s">
        <v>58</v>
      </c>
      <c r="E16" s="22" t="s">
        <v>81</v>
      </c>
      <c r="F16" s="8"/>
      <c r="G16" s="11">
        <v>303</v>
      </c>
      <c r="H16" s="11">
        <v>303</v>
      </c>
      <c r="I16" s="11"/>
      <c r="J16" s="11"/>
      <c r="K16" s="11"/>
      <c r="L16" s="4"/>
    </row>
    <row r="17" spans="1:12" ht="57" customHeight="1" x14ac:dyDescent="0.25">
      <c r="A17" s="34">
        <v>4</v>
      </c>
      <c r="B17" s="17" t="s">
        <v>125</v>
      </c>
      <c r="C17" s="18" t="s">
        <v>16</v>
      </c>
      <c r="D17" s="22" t="s">
        <v>55</v>
      </c>
      <c r="E17" s="22" t="s">
        <v>82</v>
      </c>
      <c r="F17" s="8">
        <v>28737</v>
      </c>
      <c r="G17" s="11">
        <v>21547</v>
      </c>
      <c r="H17" s="11">
        <v>29294</v>
      </c>
      <c r="I17" s="11">
        <v>30441</v>
      </c>
      <c r="J17" s="11">
        <v>31633</v>
      </c>
      <c r="K17" s="11">
        <v>32930</v>
      </c>
      <c r="L17" s="4"/>
    </row>
    <row r="18" spans="1:12" ht="91.5" customHeight="1" x14ac:dyDescent="0.25">
      <c r="A18" s="34">
        <v>5</v>
      </c>
      <c r="B18" s="17" t="s">
        <v>125</v>
      </c>
      <c r="C18" s="18" t="s">
        <v>17</v>
      </c>
      <c r="D18" s="22" t="s">
        <v>58</v>
      </c>
      <c r="E18" s="22" t="s">
        <v>83</v>
      </c>
      <c r="F18" s="8"/>
      <c r="G18" s="11">
        <v>68</v>
      </c>
      <c r="H18" s="11">
        <v>68</v>
      </c>
      <c r="I18" s="11"/>
      <c r="J18" s="11"/>
      <c r="K18" s="11"/>
      <c r="L18" s="4"/>
    </row>
    <row r="19" spans="1:12" ht="69" customHeight="1" x14ac:dyDescent="0.25">
      <c r="A19" s="34">
        <v>6</v>
      </c>
      <c r="B19" s="17" t="s">
        <v>125</v>
      </c>
      <c r="C19" s="18" t="s">
        <v>18</v>
      </c>
      <c r="D19" s="22" t="s">
        <v>58</v>
      </c>
      <c r="E19" s="22" t="s">
        <v>153</v>
      </c>
      <c r="F19" s="8"/>
      <c r="G19" s="11">
        <v>688</v>
      </c>
      <c r="H19" s="11">
        <v>688</v>
      </c>
      <c r="I19" s="11"/>
      <c r="J19" s="11"/>
      <c r="K19" s="11"/>
      <c r="L19" s="4"/>
    </row>
    <row r="20" spans="1:12" ht="38.25" customHeight="1" x14ac:dyDescent="0.25">
      <c r="A20" s="34">
        <v>7</v>
      </c>
      <c r="B20" s="17" t="s">
        <v>125</v>
      </c>
      <c r="C20" s="18" t="s">
        <v>175</v>
      </c>
      <c r="D20" s="30" t="s">
        <v>58</v>
      </c>
      <c r="E20" s="30" t="s">
        <v>176</v>
      </c>
      <c r="F20" s="8"/>
      <c r="G20" s="11">
        <v>51</v>
      </c>
      <c r="H20" s="11">
        <v>51</v>
      </c>
      <c r="I20" s="11"/>
      <c r="J20" s="11"/>
      <c r="K20" s="11"/>
      <c r="L20" s="4"/>
    </row>
    <row r="21" spans="1:12" ht="52.5" customHeight="1" x14ac:dyDescent="0.25">
      <c r="A21" s="34">
        <v>8</v>
      </c>
      <c r="B21" s="17" t="s">
        <v>125</v>
      </c>
      <c r="C21" s="18" t="s">
        <v>19</v>
      </c>
      <c r="D21" s="22" t="s">
        <v>58</v>
      </c>
      <c r="E21" s="22" t="s">
        <v>84</v>
      </c>
      <c r="F21" s="8"/>
      <c r="G21" s="11">
        <v>292</v>
      </c>
      <c r="H21" s="11">
        <v>292</v>
      </c>
      <c r="I21" s="11"/>
      <c r="J21" s="11"/>
      <c r="K21" s="11"/>
      <c r="L21" s="4"/>
    </row>
    <row r="22" spans="1:12" ht="38.25" x14ac:dyDescent="0.25">
      <c r="A22" s="34">
        <v>9</v>
      </c>
      <c r="B22" s="17" t="s">
        <v>125</v>
      </c>
      <c r="C22" s="18" t="s">
        <v>20</v>
      </c>
      <c r="D22" s="22" t="s">
        <v>58</v>
      </c>
      <c r="E22" s="22" t="s">
        <v>85</v>
      </c>
      <c r="F22" s="8"/>
      <c r="G22" s="11">
        <v>4</v>
      </c>
      <c r="H22" s="11">
        <v>4</v>
      </c>
      <c r="I22" s="11"/>
      <c r="J22" s="11"/>
      <c r="K22" s="11"/>
      <c r="L22" s="4"/>
    </row>
    <row r="23" spans="1:12" ht="45" hidden="1" customHeight="1" x14ac:dyDescent="0.25">
      <c r="A23" s="34">
        <v>10</v>
      </c>
      <c r="B23" s="17" t="s">
        <v>125</v>
      </c>
      <c r="C23" s="18" t="s">
        <v>21</v>
      </c>
      <c r="D23" s="22" t="s">
        <v>58</v>
      </c>
      <c r="E23" s="22" t="s">
        <v>86</v>
      </c>
      <c r="F23" s="8">
        <v>0</v>
      </c>
      <c r="G23" s="11">
        <v>0</v>
      </c>
      <c r="H23" s="11">
        <v>0</v>
      </c>
      <c r="I23" s="11"/>
      <c r="J23" s="11"/>
      <c r="K23" s="11"/>
      <c r="L23" s="4"/>
    </row>
    <row r="24" spans="1:12" ht="45" customHeight="1" x14ac:dyDescent="0.25">
      <c r="A24" s="34">
        <v>10</v>
      </c>
      <c r="B24" s="17" t="s">
        <v>125</v>
      </c>
      <c r="C24" s="18" t="s">
        <v>138</v>
      </c>
      <c r="D24" s="22" t="s">
        <v>58</v>
      </c>
      <c r="E24" s="22" t="s">
        <v>139</v>
      </c>
      <c r="F24" s="8"/>
      <c r="G24" s="11">
        <v>53</v>
      </c>
      <c r="H24" s="11">
        <v>53</v>
      </c>
      <c r="I24" s="11"/>
      <c r="J24" s="11"/>
      <c r="K24" s="11"/>
      <c r="L24" s="4"/>
    </row>
    <row r="25" spans="1:12" ht="27" customHeight="1" x14ac:dyDescent="0.25">
      <c r="A25" s="34">
        <v>11</v>
      </c>
      <c r="B25" s="17" t="s">
        <v>125</v>
      </c>
      <c r="C25" s="18" t="s">
        <v>22</v>
      </c>
      <c r="D25" s="22" t="s">
        <v>54</v>
      </c>
      <c r="E25" s="22" t="s">
        <v>87</v>
      </c>
      <c r="F25" s="8">
        <v>866515</v>
      </c>
      <c r="G25" s="11">
        <v>548756</v>
      </c>
      <c r="H25" s="11">
        <v>811769</v>
      </c>
      <c r="I25" s="11">
        <v>851546</v>
      </c>
      <c r="J25" s="11">
        <v>894975</v>
      </c>
      <c r="K25" s="11">
        <v>942409</v>
      </c>
      <c r="L25" s="4"/>
    </row>
    <row r="26" spans="1:12" ht="37.5" customHeight="1" x14ac:dyDescent="0.25">
      <c r="A26" s="34">
        <v>12</v>
      </c>
      <c r="B26" s="17" t="s">
        <v>125</v>
      </c>
      <c r="C26" s="18" t="s">
        <v>23</v>
      </c>
      <c r="D26" s="22" t="s">
        <v>59</v>
      </c>
      <c r="E26" s="22" t="s">
        <v>87</v>
      </c>
      <c r="F26" s="8">
        <v>242691</v>
      </c>
      <c r="G26" s="11">
        <v>174649</v>
      </c>
      <c r="H26" s="11">
        <v>235596</v>
      </c>
      <c r="I26" s="11">
        <v>243370</v>
      </c>
      <c r="J26" s="11">
        <v>253591</v>
      </c>
      <c r="K26" s="11">
        <v>263988</v>
      </c>
      <c r="L26" s="4"/>
    </row>
    <row r="27" spans="1:12" ht="36" customHeight="1" x14ac:dyDescent="0.25">
      <c r="A27" s="34">
        <v>13</v>
      </c>
      <c r="B27" s="17" t="s">
        <v>125</v>
      </c>
      <c r="C27" s="18" t="s">
        <v>100</v>
      </c>
      <c r="D27" s="22" t="s">
        <v>60</v>
      </c>
      <c r="E27" s="22" t="s">
        <v>87</v>
      </c>
      <c r="F27" s="8">
        <v>81708</v>
      </c>
      <c r="G27" s="11">
        <v>48146</v>
      </c>
      <c r="H27" s="11">
        <v>64280</v>
      </c>
      <c r="I27" s="11">
        <v>0</v>
      </c>
      <c r="J27" s="11">
        <v>0</v>
      </c>
      <c r="K27" s="11">
        <v>0</v>
      </c>
      <c r="L27" s="4"/>
    </row>
    <row r="28" spans="1:12" ht="26.25" customHeight="1" x14ac:dyDescent="0.25">
      <c r="A28" s="34">
        <v>14</v>
      </c>
      <c r="B28" s="17" t="s">
        <v>125</v>
      </c>
      <c r="C28" s="18" t="s">
        <v>101</v>
      </c>
      <c r="D28" s="22" t="s">
        <v>61</v>
      </c>
      <c r="E28" s="22" t="s">
        <v>87</v>
      </c>
      <c r="F28" s="8">
        <v>2992</v>
      </c>
      <c r="G28" s="11">
        <v>7655</v>
      </c>
      <c r="H28" s="11">
        <v>7929</v>
      </c>
      <c r="I28" s="11">
        <v>8222</v>
      </c>
      <c r="J28" s="11">
        <v>8526</v>
      </c>
      <c r="K28" s="11">
        <v>8884</v>
      </c>
      <c r="L28" s="4"/>
    </row>
    <row r="29" spans="1:12" ht="63.75" customHeight="1" x14ac:dyDescent="0.25">
      <c r="A29" s="34">
        <v>15</v>
      </c>
      <c r="B29" s="17" t="s">
        <v>125</v>
      </c>
      <c r="C29" s="18" t="s">
        <v>102</v>
      </c>
      <c r="D29" s="22" t="s">
        <v>62</v>
      </c>
      <c r="E29" s="22" t="s">
        <v>87</v>
      </c>
      <c r="F29" s="8">
        <v>2617</v>
      </c>
      <c r="G29" s="11">
        <v>1646</v>
      </c>
      <c r="H29" s="11">
        <v>3458</v>
      </c>
      <c r="I29" s="11">
        <v>3572</v>
      </c>
      <c r="J29" s="11">
        <v>3722</v>
      </c>
      <c r="K29" s="11">
        <v>3875</v>
      </c>
      <c r="L29" s="4"/>
    </row>
    <row r="30" spans="1:12" ht="81.75" customHeight="1" x14ac:dyDescent="0.25">
      <c r="A30" s="34">
        <v>16</v>
      </c>
      <c r="B30" s="17" t="s">
        <v>125</v>
      </c>
      <c r="C30" s="18" t="s">
        <v>24</v>
      </c>
      <c r="D30" s="22" t="s">
        <v>63</v>
      </c>
      <c r="E30" s="22" t="s">
        <v>87</v>
      </c>
      <c r="F30" s="8">
        <v>56736</v>
      </c>
      <c r="G30" s="11">
        <v>8627</v>
      </c>
      <c r="H30" s="11">
        <v>56736</v>
      </c>
      <c r="I30" s="11">
        <v>59289</v>
      </c>
      <c r="J30" s="11">
        <v>62076</v>
      </c>
      <c r="K30" s="11">
        <v>65118</v>
      </c>
      <c r="L30" s="4"/>
    </row>
    <row r="31" spans="1:12" ht="31.5" customHeight="1" x14ac:dyDescent="0.25">
      <c r="A31" s="34">
        <v>17</v>
      </c>
      <c r="B31" s="17" t="s">
        <v>125</v>
      </c>
      <c r="C31" s="18" t="s">
        <v>25</v>
      </c>
      <c r="D31" s="22" t="s">
        <v>64</v>
      </c>
      <c r="E31" s="22" t="s">
        <v>87</v>
      </c>
      <c r="F31" s="8">
        <v>88800</v>
      </c>
      <c r="G31" s="11">
        <v>59253</v>
      </c>
      <c r="H31" s="11">
        <v>82525</v>
      </c>
      <c r="I31" s="11">
        <v>86816</v>
      </c>
      <c r="J31" s="13">
        <v>91070</v>
      </c>
      <c r="K31" s="13">
        <v>95441</v>
      </c>
      <c r="L31" s="4"/>
    </row>
    <row r="32" spans="1:12" ht="30" customHeight="1" x14ac:dyDescent="0.25">
      <c r="A32" s="34">
        <v>18</v>
      </c>
      <c r="B32" s="17" t="s">
        <v>125</v>
      </c>
      <c r="C32" s="18" t="s">
        <v>26</v>
      </c>
      <c r="D32" s="22" t="s">
        <v>65</v>
      </c>
      <c r="E32" s="22" t="s">
        <v>87</v>
      </c>
      <c r="F32" s="8">
        <v>61490</v>
      </c>
      <c r="G32" s="11">
        <v>36490</v>
      </c>
      <c r="H32" s="11">
        <v>58570</v>
      </c>
      <c r="I32" s="11">
        <v>60093</v>
      </c>
      <c r="J32" s="11">
        <v>60093</v>
      </c>
      <c r="K32" s="11">
        <v>60093</v>
      </c>
      <c r="L32" s="4"/>
    </row>
    <row r="33" spans="1:12" ht="44.25" customHeight="1" x14ac:dyDescent="0.25">
      <c r="A33" s="34">
        <v>19</v>
      </c>
      <c r="B33" s="17" t="s">
        <v>125</v>
      </c>
      <c r="C33" s="18" t="s">
        <v>27</v>
      </c>
      <c r="D33" s="22" t="s">
        <v>66</v>
      </c>
      <c r="E33" s="22" t="s">
        <v>87</v>
      </c>
      <c r="F33" s="8">
        <v>6044</v>
      </c>
      <c r="G33" s="11">
        <v>2523</v>
      </c>
      <c r="H33" s="11">
        <v>3774</v>
      </c>
      <c r="I33" s="11">
        <v>3888</v>
      </c>
      <c r="J33" s="11">
        <v>3906</v>
      </c>
      <c r="K33" s="11">
        <v>4020</v>
      </c>
      <c r="L33" s="4"/>
    </row>
    <row r="34" spans="1:12" ht="81" customHeight="1" x14ac:dyDescent="0.25">
      <c r="A34" s="34">
        <v>20</v>
      </c>
      <c r="B34" s="17" t="s">
        <v>125</v>
      </c>
      <c r="C34" s="18" t="s">
        <v>28</v>
      </c>
      <c r="D34" s="22" t="s">
        <v>67</v>
      </c>
      <c r="E34" s="22" t="s">
        <v>87</v>
      </c>
      <c r="F34" s="8">
        <v>22712</v>
      </c>
      <c r="G34" s="11">
        <v>21237</v>
      </c>
      <c r="H34" s="11">
        <v>28698</v>
      </c>
      <c r="I34" s="11">
        <v>28727</v>
      </c>
      <c r="J34" s="11">
        <v>28727</v>
      </c>
      <c r="K34" s="11">
        <v>28727</v>
      </c>
      <c r="L34" s="4"/>
    </row>
    <row r="35" spans="1:12" ht="52.5" hidden="1" customHeight="1" x14ac:dyDescent="0.25">
      <c r="A35" s="34">
        <v>21</v>
      </c>
      <c r="B35" s="17" t="s">
        <v>125</v>
      </c>
      <c r="C35" s="18" t="s">
        <v>103</v>
      </c>
      <c r="D35" s="22" t="s">
        <v>104</v>
      </c>
      <c r="E35" s="22" t="s">
        <v>87</v>
      </c>
      <c r="F35" s="8"/>
      <c r="G35" s="11">
        <v>0</v>
      </c>
      <c r="H35" s="11">
        <v>0</v>
      </c>
      <c r="I35" s="11"/>
      <c r="J35" s="11"/>
      <c r="K35" s="11"/>
      <c r="L35" s="4"/>
    </row>
    <row r="36" spans="1:12" ht="30.75" customHeight="1" x14ac:dyDescent="0.25">
      <c r="A36" s="34">
        <v>21</v>
      </c>
      <c r="B36" s="17" t="s">
        <v>125</v>
      </c>
      <c r="C36" s="18" t="s">
        <v>29</v>
      </c>
      <c r="D36" s="22" t="s">
        <v>58</v>
      </c>
      <c r="E36" s="22" t="s">
        <v>87</v>
      </c>
      <c r="F36" s="8"/>
      <c r="G36" s="11">
        <v>474</v>
      </c>
      <c r="H36" s="11">
        <v>474</v>
      </c>
      <c r="I36" s="11"/>
      <c r="J36" s="11"/>
      <c r="K36" s="11"/>
      <c r="L36" s="4"/>
    </row>
    <row r="37" spans="1:12" ht="42" customHeight="1" x14ac:dyDescent="0.25">
      <c r="A37" s="34">
        <v>22</v>
      </c>
      <c r="B37" s="17" t="s">
        <v>125</v>
      </c>
      <c r="C37" s="18" t="s">
        <v>30</v>
      </c>
      <c r="D37" s="22" t="s">
        <v>58</v>
      </c>
      <c r="E37" s="22" t="s">
        <v>88</v>
      </c>
      <c r="F37" s="8"/>
      <c r="G37" s="11">
        <v>3802</v>
      </c>
      <c r="H37" s="11">
        <v>3802</v>
      </c>
      <c r="I37" s="11"/>
      <c r="J37" s="11"/>
      <c r="K37" s="11"/>
      <c r="L37" s="4"/>
    </row>
    <row r="38" spans="1:12" ht="28.5" hidden="1" customHeight="1" x14ac:dyDescent="0.25">
      <c r="A38" s="34">
        <v>24</v>
      </c>
      <c r="B38" s="17" t="s">
        <v>125</v>
      </c>
      <c r="C38" s="18" t="s">
        <v>31</v>
      </c>
      <c r="D38" s="22" t="s">
        <v>58</v>
      </c>
      <c r="E38" s="22" t="s">
        <v>89</v>
      </c>
      <c r="F38" s="8"/>
      <c r="G38" s="11">
        <v>0</v>
      </c>
      <c r="H38" s="11">
        <v>0</v>
      </c>
      <c r="I38" s="11"/>
      <c r="J38" s="11"/>
      <c r="K38" s="11"/>
      <c r="L38" s="4"/>
    </row>
    <row r="39" spans="1:12" ht="53.25" customHeight="1" x14ac:dyDescent="0.25">
      <c r="A39" s="34">
        <v>23</v>
      </c>
      <c r="B39" s="17" t="s">
        <v>125</v>
      </c>
      <c r="C39" s="18" t="s">
        <v>32</v>
      </c>
      <c r="D39" s="22" t="s">
        <v>58</v>
      </c>
      <c r="E39" s="22" t="s">
        <v>154</v>
      </c>
      <c r="F39" s="8"/>
      <c r="G39" s="11">
        <v>10</v>
      </c>
      <c r="H39" s="11">
        <v>10</v>
      </c>
      <c r="I39" s="11"/>
      <c r="J39" s="11"/>
      <c r="K39" s="11"/>
      <c r="L39" s="4"/>
    </row>
    <row r="40" spans="1:12" ht="39" customHeight="1" x14ac:dyDescent="0.25">
      <c r="A40" s="34">
        <v>24</v>
      </c>
      <c r="B40" s="17" t="s">
        <v>125</v>
      </c>
      <c r="C40" s="18" t="s">
        <v>33</v>
      </c>
      <c r="D40" s="22" t="s">
        <v>58</v>
      </c>
      <c r="E40" s="22" t="s">
        <v>90</v>
      </c>
      <c r="F40" s="8"/>
      <c r="G40" s="11">
        <v>47</v>
      </c>
      <c r="H40" s="11">
        <v>47</v>
      </c>
      <c r="I40" s="11"/>
      <c r="J40" s="11"/>
      <c r="K40" s="11"/>
      <c r="L40" s="4"/>
    </row>
    <row r="41" spans="1:12" ht="77.25" customHeight="1" x14ac:dyDescent="0.25">
      <c r="A41" s="34">
        <v>25</v>
      </c>
      <c r="B41" s="17" t="s">
        <v>125</v>
      </c>
      <c r="C41" s="18" t="s">
        <v>34</v>
      </c>
      <c r="D41" s="22" t="s">
        <v>58</v>
      </c>
      <c r="E41" s="22" t="s">
        <v>91</v>
      </c>
      <c r="F41" s="8"/>
      <c r="G41" s="11">
        <v>57</v>
      </c>
      <c r="H41" s="11">
        <v>57</v>
      </c>
      <c r="I41" s="11"/>
      <c r="J41" s="11"/>
      <c r="K41" s="11"/>
      <c r="L41" s="4"/>
    </row>
    <row r="42" spans="1:12" ht="35.25" customHeight="1" x14ac:dyDescent="0.25">
      <c r="A42" s="34">
        <v>26</v>
      </c>
      <c r="B42" s="17" t="s">
        <v>125</v>
      </c>
      <c r="C42" s="18" t="s">
        <v>177</v>
      </c>
      <c r="D42" s="22" t="s">
        <v>58</v>
      </c>
      <c r="E42" s="22" t="s">
        <v>178</v>
      </c>
      <c r="F42" s="8"/>
      <c r="G42" s="11">
        <v>27</v>
      </c>
      <c r="H42" s="11">
        <v>28</v>
      </c>
      <c r="I42" s="11">
        <v>31</v>
      </c>
      <c r="J42" s="11">
        <v>31</v>
      </c>
      <c r="K42" s="11">
        <v>31</v>
      </c>
      <c r="L42" s="4"/>
    </row>
    <row r="43" spans="1:12" ht="38.25" x14ac:dyDescent="0.25">
      <c r="A43" s="34">
        <v>27</v>
      </c>
      <c r="B43" s="17" t="s">
        <v>125</v>
      </c>
      <c r="C43" s="18" t="s">
        <v>179</v>
      </c>
      <c r="D43" s="22" t="s">
        <v>58</v>
      </c>
      <c r="E43" s="22" t="s">
        <v>180</v>
      </c>
      <c r="F43" s="8">
        <v>0</v>
      </c>
      <c r="G43" s="11">
        <v>821</v>
      </c>
      <c r="H43" s="11">
        <v>1397</v>
      </c>
      <c r="I43" s="11">
        <v>1397</v>
      </c>
      <c r="J43" s="11">
        <v>1397</v>
      </c>
      <c r="K43" s="11">
        <v>1397</v>
      </c>
      <c r="L43" s="4"/>
    </row>
    <row r="44" spans="1:12" ht="39.75" hidden="1" customHeight="1" x14ac:dyDescent="0.25">
      <c r="A44" s="34">
        <v>28</v>
      </c>
      <c r="B44" s="17" t="s">
        <v>125</v>
      </c>
      <c r="C44" s="18" t="s">
        <v>36</v>
      </c>
      <c r="D44" s="22" t="s">
        <v>58</v>
      </c>
      <c r="E44" s="22" t="s">
        <v>93</v>
      </c>
      <c r="F44" s="8">
        <v>0</v>
      </c>
      <c r="G44" s="11">
        <v>0</v>
      </c>
      <c r="H44" s="11">
        <v>0</v>
      </c>
      <c r="I44" s="11"/>
      <c r="J44" s="11"/>
      <c r="K44" s="11"/>
      <c r="L44" s="4"/>
    </row>
    <row r="45" spans="1:12" ht="40.5" hidden="1" customHeight="1" x14ac:dyDescent="0.25">
      <c r="A45" s="34">
        <v>29</v>
      </c>
      <c r="B45" s="17" t="s">
        <v>125</v>
      </c>
      <c r="C45" s="18" t="s">
        <v>37</v>
      </c>
      <c r="D45" s="22" t="s">
        <v>58</v>
      </c>
      <c r="E45" s="22" t="s">
        <v>155</v>
      </c>
      <c r="F45" s="8">
        <v>0</v>
      </c>
      <c r="G45" s="11">
        <v>0</v>
      </c>
      <c r="H45" s="11">
        <v>0</v>
      </c>
      <c r="I45" s="11"/>
      <c r="J45" s="11"/>
      <c r="K45" s="11"/>
      <c r="L45" s="4"/>
    </row>
    <row r="46" spans="1:12" ht="56.25" customHeight="1" x14ac:dyDescent="0.25">
      <c r="A46" s="34">
        <v>28</v>
      </c>
      <c r="B46" s="17" t="s">
        <v>125</v>
      </c>
      <c r="C46" s="18" t="s">
        <v>38</v>
      </c>
      <c r="D46" s="22" t="s">
        <v>58</v>
      </c>
      <c r="E46" s="22" t="s">
        <v>94</v>
      </c>
      <c r="F46" s="8"/>
      <c r="G46" s="11">
        <v>3</v>
      </c>
      <c r="H46" s="11">
        <v>3</v>
      </c>
      <c r="I46" s="11"/>
      <c r="J46" s="11"/>
      <c r="K46" s="11"/>
      <c r="L46" s="4"/>
    </row>
    <row r="47" spans="1:12" ht="80.25" hidden="1" customHeight="1" x14ac:dyDescent="0.25">
      <c r="A47" s="34">
        <v>31</v>
      </c>
      <c r="B47" s="17" t="s">
        <v>125</v>
      </c>
      <c r="C47" s="18" t="s">
        <v>39</v>
      </c>
      <c r="D47" s="22" t="s">
        <v>58</v>
      </c>
      <c r="E47" s="22" t="s">
        <v>95</v>
      </c>
      <c r="F47" s="8"/>
      <c r="G47" s="11">
        <v>0</v>
      </c>
      <c r="H47" s="11">
        <v>0</v>
      </c>
      <c r="I47" s="11"/>
      <c r="J47" s="11"/>
      <c r="K47" s="11"/>
      <c r="L47" s="4"/>
    </row>
    <row r="48" spans="1:12" ht="51" hidden="1" customHeight="1" x14ac:dyDescent="0.25">
      <c r="A48" s="34">
        <v>32</v>
      </c>
      <c r="B48" s="17" t="s">
        <v>125</v>
      </c>
      <c r="C48" s="18" t="s">
        <v>152</v>
      </c>
      <c r="D48" s="22" t="s">
        <v>58</v>
      </c>
      <c r="E48" s="22" t="s">
        <v>151</v>
      </c>
      <c r="F48" s="8"/>
      <c r="G48" s="11">
        <v>0</v>
      </c>
      <c r="H48" s="11">
        <v>0</v>
      </c>
      <c r="I48" s="11"/>
      <c r="J48" s="11"/>
      <c r="K48" s="11"/>
      <c r="L48" s="4"/>
    </row>
    <row r="49" spans="1:12" ht="85.5" customHeight="1" x14ac:dyDescent="0.25">
      <c r="A49" s="34">
        <v>29</v>
      </c>
      <c r="B49" s="17" t="s">
        <v>125</v>
      </c>
      <c r="C49" s="18" t="s">
        <v>40</v>
      </c>
      <c r="D49" s="22" t="s">
        <v>58</v>
      </c>
      <c r="E49" s="22" t="s">
        <v>96</v>
      </c>
      <c r="F49" s="8"/>
      <c r="G49" s="11">
        <v>1136</v>
      </c>
      <c r="H49" s="11">
        <v>1136</v>
      </c>
      <c r="I49" s="11"/>
      <c r="J49" s="11"/>
      <c r="K49" s="11"/>
      <c r="L49" s="4"/>
    </row>
    <row r="50" spans="1:12" ht="30.75" hidden="1" customHeight="1" x14ac:dyDescent="0.25">
      <c r="A50" s="34">
        <v>33</v>
      </c>
      <c r="B50" s="17" t="s">
        <v>125</v>
      </c>
      <c r="C50" s="18" t="s">
        <v>41</v>
      </c>
      <c r="D50" s="22" t="s">
        <v>58</v>
      </c>
      <c r="E50" s="22" t="s">
        <v>97</v>
      </c>
      <c r="F50" s="8">
        <v>0</v>
      </c>
      <c r="G50" s="11">
        <v>0</v>
      </c>
      <c r="H50" s="11">
        <v>0</v>
      </c>
      <c r="I50" s="11"/>
      <c r="J50" s="11"/>
      <c r="K50" s="11"/>
      <c r="L50" s="4"/>
    </row>
    <row r="51" spans="1:12" ht="39" hidden="1" customHeight="1" x14ac:dyDescent="0.25">
      <c r="A51" s="34">
        <v>38</v>
      </c>
      <c r="B51" s="17" t="s">
        <v>125</v>
      </c>
      <c r="C51" s="18" t="s">
        <v>132</v>
      </c>
      <c r="D51" s="22" t="s">
        <v>58</v>
      </c>
      <c r="E51" s="22" t="s">
        <v>133</v>
      </c>
      <c r="F51" s="8"/>
      <c r="G51" s="11">
        <v>0</v>
      </c>
      <c r="H51" s="11"/>
      <c r="I51" s="11"/>
      <c r="J51" s="11"/>
      <c r="K51" s="11"/>
      <c r="L51" s="4"/>
    </row>
    <row r="52" spans="1:12" ht="131.25" customHeight="1" x14ac:dyDescent="0.25">
      <c r="A52" s="34">
        <v>30</v>
      </c>
      <c r="B52" s="17" t="s">
        <v>125</v>
      </c>
      <c r="C52" s="18" t="s">
        <v>182</v>
      </c>
      <c r="D52" s="31" t="s">
        <v>181</v>
      </c>
      <c r="E52" s="22" t="s">
        <v>107</v>
      </c>
      <c r="F52" s="8"/>
      <c r="G52" s="11">
        <v>1</v>
      </c>
      <c r="H52" s="11">
        <v>1</v>
      </c>
      <c r="I52" s="11"/>
      <c r="J52" s="11"/>
      <c r="K52" s="11"/>
      <c r="L52" s="4"/>
    </row>
    <row r="53" spans="1:12" ht="144" hidden="1" customHeight="1" x14ac:dyDescent="0.25">
      <c r="A53" s="34">
        <v>36</v>
      </c>
      <c r="B53" s="17" t="s">
        <v>125</v>
      </c>
      <c r="C53" s="18" t="s">
        <v>158</v>
      </c>
      <c r="D53" s="31" t="s">
        <v>157</v>
      </c>
      <c r="E53" s="22" t="s">
        <v>156</v>
      </c>
      <c r="F53" s="8"/>
      <c r="G53" s="11">
        <v>0</v>
      </c>
      <c r="H53" s="11">
        <v>0</v>
      </c>
      <c r="I53" s="11"/>
      <c r="J53" s="11"/>
      <c r="K53" s="11"/>
      <c r="L53" s="4"/>
    </row>
    <row r="54" spans="1:12" ht="51" x14ac:dyDescent="0.25">
      <c r="A54" s="34">
        <v>31</v>
      </c>
      <c r="B54" s="17" t="s">
        <v>125</v>
      </c>
      <c r="C54" s="18" t="s">
        <v>161</v>
      </c>
      <c r="D54" s="19" t="s">
        <v>135</v>
      </c>
      <c r="E54" s="22" t="s">
        <v>137</v>
      </c>
      <c r="F54" s="8"/>
      <c r="G54" s="11">
        <v>92</v>
      </c>
      <c r="H54" s="11">
        <v>92</v>
      </c>
      <c r="I54" s="11"/>
      <c r="J54" s="11"/>
      <c r="K54" s="11"/>
      <c r="L54" s="4"/>
    </row>
    <row r="55" spans="1:12" ht="78.75" customHeight="1" x14ac:dyDescent="0.25">
      <c r="A55" s="34">
        <v>32</v>
      </c>
      <c r="B55" s="17" t="s">
        <v>125</v>
      </c>
      <c r="C55" s="18" t="s">
        <v>108</v>
      </c>
      <c r="D55" s="31" t="s">
        <v>126</v>
      </c>
      <c r="E55" s="22" t="s">
        <v>98</v>
      </c>
      <c r="F55" s="8"/>
      <c r="G55" s="11">
        <v>405</v>
      </c>
      <c r="H55" s="11">
        <v>405</v>
      </c>
      <c r="I55" s="11"/>
      <c r="J55" s="11"/>
      <c r="K55" s="11"/>
      <c r="L55" s="4"/>
    </row>
    <row r="56" spans="1:12" ht="138.75" customHeight="1" x14ac:dyDescent="0.25">
      <c r="A56" s="34">
        <v>33</v>
      </c>
      <c r="B56" s="17" t="s">
        <v>125</v>
      </c>
      <c r="C56" s="18" t="s">
        <v>42</v>
      </c>
      <c r="D56" s="31" t="s">
        <v>68</v>
      </c>
      <c r="E56" s="22" t="s">
        <v>98</v>
      </c>
      <c r="F56" s="8">
        <v>38335</v>
      </c>
      <c r="G56" s="11">
        <v>29413</v>
      </c>
      <c r="H56" s="11">
        <v>38335</v>
      </c>
      <c r="I56" s="11">
        <v>31977</v>
      </c>
      <c r="J56" s="11">
        <v>31977</v>
      </c>
      <c r="K56" s="11">
        <v>31977</v>
      </c>
      <c r="L56" s="4"/>
    </row>
    <row r="57" spans="1:12" ht="115.5" customHeight="1" x14ac:dyDescent="0.25">
      <c r="A57" s="34">
        <v>33</v>
      </c>
      <c r="B57" s="17" t="s">
        <v>125</v>
      </c>
      <c r="C57" s="18" t="s">
        <v>43</v>
      </c>
      <c r="D57" s="31" t="s">
        <v>69</v>
      </c>
      <c r="E57" s="22" t="s">
        <v>98</v>
      </c>
      <c r="F57" s="8">
        <v>4470</v>
      </c>
      <c r="G57" s="11">
        <v>14051</v>
      </c>
      <c r="H57" s="11">
        <v>14051</v>
      </c>
      <c r="I57" s="11">
        <v>4428</v>
      </c>
      <c r="J57" s="11">
        <v>4428</v>
      </c>
      <c r="K57" s="11">
        <v>4428</v>
      </c>
      <c r="L57" s="4"/>
    </row>
    <row r="58" spans="1:12" ht="141.75" hidden="1" customHeight="1" x14ac:dyDescent="0.25">
      <c r="A58" s="34">
        <v>39</v>
      </c>
      <c r="B58" s="17" t="s">
        <v>125</v>
      </c>
      <c r="C58" s="18" t="s">
        <v>109</v>
      </c>
      <c r="D58" s="31" t="s">
        <v>110</v>
      </c>
      <c r="E58" s="22" t="s">
        <v>98</v>
      </c>
      <c r="F58" s="8"/>
      <c r="G58" s="11">
        <v>0</v>
      </c>
      <c r="H58" s="11">
        <v>0</v>
      </c>
      <c r="I58" s="11"/>
      <c r="J58" s="11"/>
      <c r="K58" s="11"/>
      <c r="L58" s="4"/>
    </row>
    <row r="59" spans="1:12" ht="72" customHeight="1" x14ac:dyDescent="0.25">
      <c r="A59" s="34">
        <v>34</v>
      </c>
      <c r="B59" s="17" t="s">
        <v>125</v>
      </c>
      <c r="C59" s="18" t="s">
        <v>44</v>
      </c>
      <c r="D59" s="31" t="s">
        <v>70</v>
      </c>
      <c r="E59" s="22" t="s">
        <v>98</v>
      </c>
      <c r="F59" s="8">
        <v>17943</v>
      </c>
      <c r="G59" s="11">
        <v>14227</v>
      </c>
      <c r="H59" s="11">
        <v>17833</v>
      </c>
      <c r="I59" s="11">
        <v>15182</v>
      </c>
      <c r="J59" s="11">
        <v>15182</v>
      </c>
      <c r="K59" s="11">
        <v>15182</v>
      </c>
      <c r="L59" s="4"/>
    </row>
    <row r="60" spans="1:12" ht="95.25" customHeight="1" x14ac:dyDescent="0.25">
      <c r="A60" s="34">
        <v>35</v>
      </c>
      <c r="B60" s="17" t="s">
        <v>125</v>
      </c>
      <c r="C60" s="18" t="s">
        <v>45</v>
      </c>
      <c r="D60" s="22" t="s">
        <v>71</v>
      </c>
      <c r="E60" s="22" t="s">
        <v>98</v>
      </c>
      <c r="F60" s="8">
        <v>683</v>
      </c>
      <c r="G60" s="11">
        <v>0</v>
      </c>
      <c r="H60" s="11">
        <v>683</v>
      </c>
      <c r="I60" s="11">
        <v>1127</v>
      </c>
      <c r="J60" s="11">
        <v>1127</v>
      </c>
      <c r="K60" s="11">
        <v>1127</v>
      </c>
      <c r="L60" s="4"/>
    </row>
    <row r="61" spans="1:12" ht="133.5" customHeight="1" x14ac:dyDescent="0.25">
      <c r="A61" s="34">
        <v>36</v>
      </c>
      <c r="B61" s="17" t="s">
        <v>125</v>
      </c>
      <c r="C61" s="18" t="s">
        <v>170</v>
      </c>
      <c r="D61" s="25" t="s">
        <v>171</v>
      </c>
      <c r="E61" s="25" t="s">
        <v>98</v>
      </c>
      <c r="F61" s="8">
        <v>1836</v>
      </c>
      <c r="G61" s="11">
        <v>1341</v>
      </c>
      <c r="H61" s="11">
        <v>1788</v>
      </c>
      <c r="I61" s="11">
        <v>1645</v>
      </c>
      <c r="J61" s="11">
        <v>1645</v>
      </c>
      <c r="K61" s="11">
        <v>1645</v>
      </c>
      <c r="L61" s="4"/>
    </row>
    <row r="62" spans="1:12" ht="38.25" hidden="1" x14ac:dyDescent="0.25">
      <c r="A62" s="34">
        <v>43</v>
      </c>
      <c r="B62" s="17" t="s">
        <v>125</v>
      </c>
      <c r="C62" s="18" t="s">
        <v>111</v>
      </c>
      <c r="D62" s="22" t="s">
        <v>106</v>
      </c>
      <c r="E62" s="22" t="s">
        <v>98</v>
      </c>
      <c r="F62" s="8"/>
      <c r="G62" s="11">
        <v>0</v>
      </c>
      <c r="H62" s="11">
        <v>0</v>
      </c>
      <c r="I62" s="11"/>
      <c r="J62" s="11"/>
      <c r="K62" s="11"/>
    </row>
    <row r="63" spans="1:12" ht="162" customHeight="1" x14ac:dyDescent="0.25">
      <c r="A63" s="34">
        <v>37</v>
      </c>
      <c r="B63" s="17" t="s">
        <v>125</v>
      </c>
      <c r="C63" s="18" t="s">
        <v>46</v>
      </c>
      <c r="D63" s="22" t="s">
        <v>72</v>
      </c>
      <c r="E63" s="22" t="s">
        <v>98</v>
      </c>
      <c r="F63" s="8">
        <v>52404</v>
      </c>
      <c r="G63" s="11">
        <v>7082</v>
      </c>
      <c r="H63" s="11">
        <v>9443</v>
      </c>
      <c r="I63" s="11">
        <v>8000</v>
      </c>
      <c r="J63" s="11">
        <v>8000</v>
      </c>
      <c r="K63" s="11">
        <v>8000</v>
      </c>
    </row>
    <row r="64" spans="1:12" ht="76.5" customHeight="1" x14ac:dyDescent="0.25">
      <c r="A64" s="34">
        <v>38</v>
      </c>
      <c r="B64" s="17" t="s">
        <v>125</v>
      </c>
      <c r="C64" s="18" t="s">
        <v>47</v>
      </c>
      <c r="D64" s="22" t="s">
        <v>73</v>
      </c>
      <c r="E64" s="22" t="s">
        <v>98</v>
      </c>
      <c r="F64" s="8">
        <v>21931</v>
      </c>
      <c r="G64" s="11">
        <v>11651</v>
      </c>
      <c r="H64" s="11">
        <f>15906-279</f>
        <v>15627</v>
      </c>
      <c r="I64" s="11">
        <v>15233</v>
      </c>
      <c r="J64" s="11">
        <v>15233</v>
      </c>
      <c r="K64" s="11">
        <v>15233</v>
      </c>
    </row>
    <row r="65" spans="1:11" ht="91.5" customHeight="1" x14ac:dyDescent="0.25">
      <c r="A65" s="34">
        <v>39</v>
      </c>
      <c r="B65" s="17" t="s">
        <v>125</v>
      </c>
      <c r="C65" s="18" t="s">
        <v>48</v>
      </c>
      <c r="D65" s="22" t="s">
        <v>74</v>
      </c>
      <c r="E65" s="22" t="s">
        <v>98</v>
      </c>
      <c r="F65" s="8"/>
      <c r="G65" s="11">
        <v>279</v>
      </c>
      <c r="H65" s="11">
        <v>279</v>
      </c>
      <c r="I65" s="11"/>
      <c r="J65" s="11"/>
      <c r="K65" s="11"/>
    </row>
    <row r="66" spans="1:11" ht="38.25" x14ac:dyDescent="0.25">
      <c r="A66" s="34">
        <v>40</v>
      </c>
      <c r="B66" s="17" t="s">
        <v>125</v>
      </c>
      <c r="C66" s="18" t="s">
        <v>112</v>
      </c>
      <c r="D66" s="22" t="s">
        <v>58</v>
      </c>
      <c r="E66" s="22" t="s">
        <v>98</v>
      </c>
      <c r="F66" s="8"/>
      <c r="G66" s="11">
        <v>60</v>
      </c>
      <c r="H66" s="11">
        <v>60</v>
      </c>
      <c r="I66" s="11"/>
      <c r="J66" s="11"/>
      <c r="K66" s="11"/>
    </row>
    <row r="67" spans="1:11" ht="39" customHeight="1" x14ac:dyDescent="0.25">
      <c r="A67" s="34">
        <v>41</v>
      </c>
      <c r="B67" s="17" t="s">
        <v>125</v>
      </c>
      <c r="C67" s="18" t="s">
        <v>183</v>
      </c>
      <c r="D67" s="31" t="s">
        <v>184</v>
      </c>
      <c r="E67" s="31" t="s">
        <v>98</v>
      </c>
      <c r="F67" s="8"/>
      <c r="G67" s="11">
        <v>-1</v>
      </c>
      <c r="H67" s="11">
        <v>-1</v>
      </c>
      <c r="I67" s="11"/>
      <c r="J67" s="11"/>
      <c r="K67" s="11"/>
    </row>
    <row r="68" spans="1:11" ht="41.25" customHeight="1" x14ac:dyDescent="0.25">
      <c r="A68" s="34">
        <v>42</v>
      </c>
      <c r="B68" s="17" t="s">
        <v>125</v>
      </c>
      <c r="C68" s="18" t="s">
        <v>49</v>
      </c>
      <c r="D68" s="22" t="s">
        <v>75</v>
      </c>
      <c r="E68" s="22" t="s">
        <v>98</v>
      </c>
      <c r="F68" s="8"/>
      <c r="G68" s="11">
        <v>113</v>
      </c>
      <c r="H68" s="11">
        <v>113</v>
      </c>
      <c r="I68" s="11">
        <v>0</v>
      </c>
      <c r="J68" s="11">
        <v>0</v>
      </c>
      <c r="K68" s="11">
        <v>0</v>
      </c>
    </row>
    <row r="69" spans="1:11" ht="41.25" hidden="1" customHeight="1" x14ac:dyDescent="0.25">
      <c r="A69" s="34">
        <v>49</v>
      </c>
      <c r="B69" s="17" t="s">
        <v>125</v>
      </c>
      <c r="C69" s="18" t="s">
        <v>159</v>
      </c>
      <c r="D69" s="22" t="s">
        <v>106</v>
      </c>
      <c r="E69" s="22" t="s">
        <v>160</v>
      </c>
      <c r="F69" s="8"/>
      <c r="G69" s="11">
        <v>0</v>
      </c>
      <c r="H69" s="11">
        <v>0</v>
      </c>
      <c r="I69" s="11"/>
      <c r="J69" s="11"/>
      <c r="K69" s="11"/>
    </row>
    <row r="70" spans="1:11" ht="134.25" customHeight="1" x14ac:dyDescent="0.25">
      <c r="A70" s="34">
        <v>43</v>
      </c>
      <c r="B70" s="17" t="s">
        <v>125</v>
      </c>
      <c r="C70" s="18" t="s">
        <v>172</v>
      </c>
      <c r="D70" s="25" t="s">
        <v>173</v>
      </c>
      <c r="E70" s="22" t="s">
        <v>99</v>
      </c>
      <c r="F70" s="8">
        <v>2448</v>
      </c>
      <c r="G70" s="11">
        <v>2859</v>
      </c>
      <c r="H70" s="11">
        <v>2961</v>
      </c>
      <c r="I70" s="11">
        <v>1982</v>
      </c>
      <c r="J70" s="11">
        <v>1982</v>
      </c>
      <c r="K70" s="11">
        <v>1558</v>
      </c>
    </row>
    <row r="71" spans="1:11" ht="41.25" customHeight="1" x14ac:dyDescent="0.25">
      <c r="A71" s="34">
        <v>44</v>
      </c>
      <c r="B71" s="17" t="s">
        <v>125</v>
      </c>
      <c r="C71" s="18" t="s">
        <v>185</v>
      </c>
      <c r="D71" s="31" t="s">
        <v>106</v>
      </c>
      <c r="E71" s="31" t="s">
        <v>99</v>
      </c>
      <c r="F71" s="8"/>
      <c r="G71" s="11">
        <v>9046</v>
      </c>
      <c r="H71" s="11">
        <v>9047</v>
      </c>
      <c r="I71" s="11"/>
      <c r="J71" s="11"/>
      <c r="K71" s="11"/>
    </row>
    <row r="72" spans="1:11" ht="72.75" hidden="1" customHeight="1" x14ac:dyDescent="0.25">
      <c r="A72" s="34">
        <v>52</v>
      </c>
      <c r="B72" s="17" t="s">
        <v>125</v>
      </c>
      <c r="C72" s="18" t="s">
        <v>50</v>
      </c>
      <c r="D72" s="22" t="s">
        <v>76</v>
      </c>
      <c r="E72" s="22" t="s">
        <v>99</v>
      </c>
      <c r="F72" s="8">
        <v>0</v>
      </c>
      <c r="G72" s="11"/>
      <c r="H72" s="11"/>
      <c r="I72" s="11"/>
      <c r="J72" s="11"/>
      <c r="K72" s="11"/>
    </row>
    <row r="73" spans="1:11" ht="31.5" customHeight="1" x14ac:dyDescent="0.25">
      <c r="A73" s="34">
        <v>45</v>
      </c>
      <c r="B73" s="17" t="s">
        <v>125</v>
      </c>
      <c r="C73" s="18" t="s">
        <v>51</v>
      </c>
      <c r="D73" s="22" t="s">
        <v>58</v>
      </c>
      <c r="E73" s="22" t="s">
        <v>99</v>
      </c>
      <c r="F73" s="8"/>
      <c r="G73" s="11">
        <v>364</v>
      </c>
      <c r="H73" s="11">
        <v>364</v>
      </c>
      <c r="I73" s="11">
        <v>0</v>
      </c>
      <c r="J73" s="11">
        <v>0</v>
      </c>
      <c r="K73" s="11">
        <v>0</v>
      </c>
    </row>
    <row r="74" spans="1:11" ht="32.25" hidden="1" customHeight="1" x14ac:dyDescent="0.25">
      <c r="A74" s="34">
        <v>54</v>
      </c>
      <c r="B74" s="17" t="s">
        <v>125</v>
      </c>
      <c r="C74" s="18" t="s">
        <v>148</v>
      </c>
      <c r="D74" s="22" t="s">
        <v>75</v>
      </c>
      <c r="E74" s="22" t="s">
        <v>99</v>
      </c>
      <c r="F74" s="8"/>
      <c r="G74" s="11">
        <v>0</v>
      </c>
      <c r="H74" s="11">
        <v>0</v>
      </c>
      <c r="I74" s="11">
        <v>0</v>
      </c>
      <c r="J74" s="11">
        <v>0</v>
      </c>
      <c r="K74" s="11">
        <v>0</v>
      </c>
    </row>
    <row r="75" spans="1:11" ht="36.75" customHeight="1" x14ac:dyDescent="0.25">
      <c r="A75" s="34">
        <v>46</v>
      </c>
      <c r="B75" s="17" t="s">
        <v>125</v>
      </c>
      <c r="C75" s="18" t="s">
        <v>52</v>
      </c>
      <c r="D75" s="22" t="s">
        <v>77</v>
      </c>
      <c r="E75" s="22" t="s">
        <v>119</v>
      </c>
      <c r="F75" s="8">
        <v>173</v>
      </c>
      <c r="G75" s="11">
        <v>75</v>
      </c>
      <c r="H75" s="11">
        <v>100</v>
      </c>
      <c r="I75" s="11">
        <v>100</v>
      </c>
      <c r="J75" s="11">
        <v>100</v>
      </c>
      <c r="K75" s="11">
        <v>100</v>
      </c>
    </row>
    <row r="76" spans="1:11" ht="36.75" customHeight="1" x14ac:dyDescent="0.25">
      <c r="A76" s="34">
        <v>47</v>
      </c>
      <c r="B76" s="17" t="s">
        <v>125</v>
      </c>
      <c r="C76" s="20" t="s">
        <v>174</v>
      </c>
      <c r="D76" s="25" t="s">
        <v>173</v>
      </c>
      <c r="E76" s="22" t="s">
        <v>119</v>
      </c>
      <c r="F76" s="8">
        <v>16.3</v>
      </c>
      <c r="G76" s="11">
        <v>16</v>
      </c>
      <c r="H76" s="11">
        <v>16</v>
      </c>
      <c r="I76" s="11">
        <v>1281</v>
      </c>
      <c r="J76" s="11">
        <v>288</v>
      </c>
      <c r="K76" s="11">
        <v>0</v>
      </c>
    </row>
    <row r="77" spans="1:11" ht="38.25" customHeight="1" x14ac:dyDescent="0.25">
      <c r="A77" s="34">
        <v>48</v>
      </c>
      <c r="B77" s="17" t="s">
        <v>125</v>
      </c>
      <c r="C77" s="18" t="s">
        <v>114</v>
      </c>
      <c r="D77" s="22" t="s">
        <v>106</v>
      </c>
      <c r="E77" s="22" t="s">
        <v>119</v>
      </c>
      <c r="F77" s="8">
        <v>154</v>
      </c>
      <c r="G77" s="11">
        <v>97</v>
      </c>
      <c r="H77" s="11">
        <v>100</v>
      </c>
      <c r="I77" s="11">
        <v>133</v>
      </c>
      <c r="J77" s="11">
        <v>125</v>
      </c>
      <c r="K77" s="11">
        <v>119</v>
      </c>
    </row>
    <row r="78" spans="1:11" ht="39" hidden="1" customHeight="1" x14ac:dyDescent="0.25">
      <c r="A78" s="34">
        <v>56</v>
      </c>
      <c r="B78" s="17" t="s">
        <v>125</v>
      </c>
      <c r="C78" s="18" t="s">
        <v>53</v>
      </c>
      <c r="D78" s="22" t="s">
        <v>76</v>
      </c>
      <c r="E78" s="31" t="s">
        <v>119</v>
      </c>
      <c r="F78" s="8"/>
      <c r="G78" s="11"/>
      <c r="H78" s="11">
        <v>0</v>
      </c>
      <c r="I78" s="11"/>
      <c r="J78" s="11"/>
      <c r="K78" s="11"/>
    </row>
    <row r="79" spans="1:11" ht="47.25" hidden="1" customHeight="1" x14ac:dyDescent="0.25">
      <c r="A79" s="34">
        <v>57</v>
      </c>
      <c r="B79" s="17" t="s">
        <v>125</v>
      </c>
      <c r="C79" s="20" t="s">
        <v>115</v>
      </c>
      <c r="D79" s="22" t="s">
        <v>75</v>
      </c>
      <c r="E79" s="31" t="s">
        <v>119</v>
      </c>
      <c r="F79" s="9"/>
      <c r="G79" s="11">
        <v>0</v>
      </c>
      <c r="H79" s="11"/>
      <c r="I79" s="11"/>
      <c r="J79" s="11"/>
      <c r="K79" s="11"/>
    </row>
    <row r="80" spans="1:11" ht="42" customHeight="1" x14ac:dyDescent="0.25">
      <c r="A80" s="34">
        <v>49</v>
      </c>
      <c r="B80" s="17" t="s">
        <v>125</v>
      </c>
      <c r="C80" s="20" t="s">
        <v>186</v>
      </c>
      <c r="D80" s="31"/>
      <c r="E80" s="31" t="s">
        <v>119</v>
      </c>
      <c r="F80" s="9"/>
      <c r="G80" s="11">
        <v>110</v>
      </c>
      <c r="H80" s="11">
        <v>110</v>
      </c>
      <c r="I80" s="11">
        <v>147</v>
      </c>
      <c r="J80" s="11">
        <v>147</v>
      </c>
      <c r="K80" s="11">
        <v>147</v>
      </c>
    </row>
    <row r="81" spans="1:11" ht="51.75" customHeight="1" x14ac:dyDescent="0.25">
      <c r="A81" s="34">
        <v>50</v>
      </c>
      <c r="B81" s="17" t="s">
        <v>125</v>
      </c>
      <c r="C81" s="20" t="s">
        <v>116</v>
      </c>
      <c r="D81" s="22" t="s">
        <v>106</v>
      </c>
      <c r="E81" s="22" t="s">
        <v>117</v>
      </c>
      <c r="F81" s="9"/>
      <c r="G81" s="13">
        <v>2249</v>
      </c>
      <c r="H81" s="11">
        <v>2249</v>
      </c>
      <c r="I81" s="11"/>
      <c r="J81" s="11"/>
      <c r="K81" s="11"/>
    </row>
    <row r="82" spans="1:11" ht="54" customHeight="1" x14ac:dyDescent="0.25">
      <c r="A82" s="34">
        <v>51</v>
      </c>
      <c r="B82" s="17" t="s">
        <v>125</v>
      </c>
      <c r="C82" s="20" t="s">
        <v>118</v>
      </c>
      <c r="D82" s="22" t="s">
        <v>58</v>
      </c>
      <c r="E82" s="22" t="s">
        <v>117</v>
      </c>
      <c r="F82" s="8">
        <v>825</v>
      </c>
      <c r="G82" s="13">
        <v>299</v>
      </c>
      <c r="H82" s="11">
        <v>399</v>
      </c>
      <c r="I82" s="11">
        <f>1762+4</f>
        <v>1766</v>
      </c>
      <c r="J82" s="11">
        <v>1762</v>
      </c>
      <c r="K82" s="11">
        <v>1762</v>
      </c>
    </row>
    <row r="83" spans="1:11" ht="56.25" hidden="1" customHeight="1" x14ac:dyDescent="0.25">
      <c r="A83" s="34">
        <v>61</v>
      </c>
      <c r="B83" s="17" t="s">
        <v>125</v>
      </c>
      <c r="C83" s="20" t="s">
        <v>134</v>
      </c>
      <c r="D83" s="22" t="s">
        <v>135</v>
      </c>
      <c r="E83" s="22" t="s">
        <v>117</v>
      </c>
      <c r="F83" s="8"/>
      <c r="G83" s="13">
        <v>0</v>
      </c>
      <c r="H83" s="26">
        <v>0</v>
      </c>
      <c r="I83" s="26"/>
      <c r="J83" s="26"/>
      <c r="K83" s="26"/>
    </row>
    <row r="84" spans="1:11" ht="51" hidden="1" x14ac:dyDescent="0.25">
      <c r="A84" s="34">
        <v>61</v>
      </c>
      <c r="B84" s="17" t="s">
        <v>125</v>
      </c>
      <c r="C84" s="20" t="s">
        <v>162</v>
      </c>
      <c r="D84" s="22" t="s">
        <v>58</v>
      </c>
      <c r="E84" s="22" t="s">
        <v>117</v>
      </c>
      <c r="F84" s="8">
        <v>0</v>
      </c>
      <c r="G84" s="13">
        <v>0</v>
      </c>
      <c r="H84" s="26"/>
      <c r="I84" s="26"/>
      <c r="J84" s="26"/>
      <c r="K84" s="26"/>
    </row>
    <row r="85" spans="1:11" ht="34.5" customHeight="1" x14ac:dyDescent="0.25">
      <c r="A85" s="35">
        <v>52</v>
      </c>
      <c r="B85" s="17" t="s">
        <v>125</v>
      </c>
      <c r="C85" s="32" t="s">
        <v>187</v>
      </c>
      <c r="D85" s="31" t="s">
        <v>58</v>
      </c>
      <c r="E85" s="19" t="s">
        <v>188</v>
      </c>
      <c r="F85" s="8"/>
      <c r="G85" s="13">
        <v>500</v>
      </c>
      <c r="H85" s="11">
        <v>500</v>
      </c>
      <c r="I85" s="26"/>
      <c r="J85" s="26"/>
      <c r="K85" s="26"/>
    </row>
    <row r="86" spans="1:11" ht="26.25" customHeight="1" x14ac:dyDescent="0.25">
      <c r="A86" s="36"/>
      <c r="B86" s="36"/>
      <c r="C86" s="36"/>
      <c r="D86" s="36"/>
      <c r="E86" s="36"/>
      <c r="F86" s="23">
        <f>SUM(F12:F84)</f>
        <v>1609572.3</v>
      </c>
      <c r="G86" s="23">
        <f>SUM(G12:G85)</f>
        <v>1038737</v>
      </c>
      <c r="H86" s="23">
        <f>SUM(H12:H85)</f>
        <v>1513894</v>
      </c>
      <c r="I86" s="23">
        <f>SUM(I12:I85)</f>
        <v>1468634</v>
      </c>
      <c r="J86" s="23">
        <f>SUM(J12:J84)-1</f>
        <v>1530313</v>
      </c>
      <c r="K86" s="23">
        <f>SUM(K12:K84)-1</f>
        <v>1597104</v>
      </c>
    </row>
    <row r="87" spans="1:11" x14ac:dyDescent="0.25">
      <c r="A87" s="4"/>
      <c r="B87" s="4"/>
      <c r="C87" s="4"/>
      <c r="D87" s="24"/>
      <c r="E87" s="4"/>
      <c r="F87" s="4"/>
      <c r="G87" s="6"/>
      <c r="H87" s="6"/>
      <c r="I87" s="6"/>
      <c r="J87" s="6"/>
      <c r="K87" s="6"/>
    </row>
    <row r="88" spans="1:11" x14ac:dyDescent="0.25">
      <c r="A88" s="4"/>
      <c r="B88" s="4"/>
      <c r="C88" s="4"/>
      <c r="D88" s="24"/>
      <c r="E88" s="4"/>
      <c r="F88" s="4"/>
      <c r="G88" s="6"/>
      <c r="H88" s="6"/>
      <c r="I88" s="6"/>
      <c r="J88" s="6"/>
      <c r="K88" s="6"/>
    </row>
    <row r="89" spans="1:11" x14ac:dyDescent="0.25">
      <c r="A89" s="4"/>
      <c r="B89" s="4"/>
      <c r="C89" s="4"/>
      <c r="D89" s="24"/>
      <c r="E89" s="4"/>
      <c r="F89" s="4"/>
      <c r="G89" s="6"/>
      <c r="H89" s="27"/>
      <c r="I89" s="27"/>
      <c r="J89" s="27"/>
      <c r="K89" s="27"/>
    </row>
    <row r="90" spans="1:11" x14ac:dyDescent="0.25">
      <c r="A90" s="4"/>
      <c r="B90" s="4"/>
      <c r="C90" s="4"/>
      <c r="D90" s="24"/>
      <c r="E90" s="4"/>
      <c r="F90" s="4"/>
      <c r="G90" s="6"/>
      <c r="H90" s="27"/>
      <c r="I90" s="27"/>
      <c r="J90" s="27"/>
      <c r="K90" s="27"/>
    </row>
    <row r="91" spans="1:11" x14ac:dyDescent="0.25">
      <c r="A91" s="4"/>
      <c r="B91" s="4"/>
      <c r="C91" s="4"/>
      <c r="D91" s="24"/>
      <c r="E91" s="4"/>
      <c r="F91" s="4"/>
      <c r="G91" s="6"/>
      <c r="H91" s="27"/>
      <c r="I91" s="27"/>
      <c r="J91" s="27"/>
      <c r="K91" s="27"/>
    </row>
    <row r="92" spans="1:11" x14ac:dyDescent="0.25">
      <c r="A92" s="4"/>
      <c r="B92" s="4"/>
      <c r="C92" s="4"/>
      <c r="D92" s="24"/>
      <c r="E92" s="4"/>
      <c r="F92" s="4"/>
      <c r="G92" s="6"/>
      <c r="H92" s="27"/>
      <c r="I92" s="27"/>
      <c r="J92" s="27"/>
      <c r="K92" s="27"/>
    </row>
    <row r="93" spans="1:11" x14ac:dyDescent="0.25">
      <c r="A93" s="4"/>
      <c r="B93" s="4"/>
      <c r="C93" s="4"/>
      <c r="D93" s="24"/>
      <c r="E93" s="4"/>
      <c r="F93" s="4"/>
      <c r="G93" s="6"/>
      <c r="H93" s="27"/>
      <c r="I93" s="27"/>
      <c r="J93" s="27"/>
      <c r="K93" s="27"/>
    </row>
    <row r="94" spans="1:11" x14ac:dyDescent="0.25">
      <c r="A94" s="4"/>
      <c r="B94" s="4"/>
      <c r="C94" s="4"/>
      <c r="D94" s="24"/>
      <c r="E94" s="4"/>
      <c r="F94" s="4"/>
      <c r="G94" s="6"/>
      <c r="H94" s="27"/>
      <c r="I94" s="27"/>
      <c r="J94" s="27"/>
      <c r="K94" s="27"/>
    </row>
    <row r="95" spans="1:11" x14ac:dyDescent="0.25">
      <c r="A95" s="4"/>
      <c r="B95" s="4"/>
      <c r="C95" s="4"/>
      <c r="D95" s="24"/>
      <c r="E95" s="4"/>
      <c r="F95" s="4"/>
      <c r="G95" s="6"/>
      <c r="H95" s="27"/>
      <c r="I95" s="27"/>
      <c r="J95" s="27"/>
      <c r="K95" s="27"/>
    </row>
    <row r="96" spans="1:11" x14ac:dyDescent="0.25">
      <c r="A96" s="4"/>
      <c r="B96" s="4"/>
      <c r="C96" s="4"/>
      <c r="D96" s="24"/>
      <c r="E96" s="4"/>
      <c r="F96" s="4"/>
      <c r="G96" s="6"/>
      <c r="H96" s="27"/>
      <c r="I96" s="27"/>
      <c r="J96" s="27"/>
      <c r="K96" s="27"/>
    </row>
    <row r="97" spans="1:11" x14ac:dyDescent="0.25">
      <c r="A97" s="4"/>
      <c r="B97" s="4"/>
      <c r="C97" s="4"/>
      <c r="D97" s="24"/>
      <c r="E97" s="4"/>
      <c r="F97" s="4"/>
      <c r="G97" s="6"/>
      <c r="H97" s="27"/>
      <c r="I97" s="27"/>
      <c r="J97" s="27"/>
      <c r="K97" s="27"/>
    </row>
    <row r="98" spans="1:11" x14ac:dyDescent="0.25">
      <c r="A98" s="4"/>
      <c r="B98" s="4"/>
      <c r="C98" s="4"/>
      <c r="D98" s="24"/>
      <c r="E98" s="4"/>
      <c r="F98" s="4"/>
      <c r="G98" s="6"/>
      <c r="H98" s="27"/>
      <c r="I98" s="27"/>
      <c r="J98" s="27"/>
      <c r="K98" s="27"/>
    </row>
    <row r="99" spans="1:11" x14ac:dyDescent="0.25">
      <c r="A99" s="4"/>
      <c r="B99" s="4"/>
      <c r="C99" s="4"/>
      <c r="D99" s="24"/>
      <c r="E99" s="4"/>
      <c r="F99" s="4"/>
      <c r="G99" s="6"/>
      <c r="H99" s="27"/>
      <c r="I99" s="27"/>
      <c r="J99" s="27"/>
      <c r="K99" s="27"/>
    </row>
    <row r="100" spans="1:11" x14ac:dyDescent="0.25">
      <c r="A100" s="4"/>
      <c r="B100" s="4"/>
      <c r="C100" s="4"/>
      <c r="D100" s="24"/>
      <c r="E100" s="4"/>
      <c r="F100" s="4"/>
      <c r="G100" s="6"/>
      <c r="H100" s="28"/>
      <c r="I100" s="28"/>
      <c r="J100" s="28"/>
      <c r="K100" s="28"/>
    </row>
    <row r="101" spans="1:11" x14ac:dyDescent="0.25">
      <c r="A101" s="4"/>
      <c r="B101" s="4"/>
      <c r="C101" s="4"/>
      <c r="D101" s="24"/>
      <c r="E101" s="4"/>
      <c r="F101" s="4"/>
      <c r="G101" s="6"/>
      <c r="H101" s="28"/>
      <c r="I101" s="28"/>
      <c r="J101" s="28"/>
      <c r="K101" s="28"/>
    </row>
    <row r="102" spans="1:11" x14ac:dyDescent="0.25">
      <c r="A102" s="4"/>
      <c r="B102" s="4"/>
      <c r="C102" s="4"/>
      <c r="D102" s="24"/>
      <c r="E102" s="4"/>
      <c r="F102" s="4"/>
      <c r="G102" s="6"/>
      <c r="H102" s="27"/>
      <c r="I102" s="27"/>
      <c r="J102" s="27"/>
      <c r="K102" s="27"/>
    </row>
    <row r="103" spans="1:11" x14ac:dyDescent="0.25">
      <c r="A103" s="4"/>
      <c r="B103" s="4"/>
      <c r="C103" s="4"/>
      <c r="D103" s="24"/>
      <c r="E103" s="4"/>
      <c r="F103" s="4"/>
      <c r="G103" s="6"/>
      <c r="H103" s="29"/>
      <c r="I103" s="29"/>
      <c r="J103" s="29"/>
      <c r="K103" s="29"/>
    </row>
    <row r="104" spans="1:11" x14ac:dyDescent="0.25">
      <c r="D104" s="2"/>
    </row>
    <row r="105" spans="1:11" x14ac:dyDescent="0.25">
      <c r="D105" s="2"/>
    </row>
    <row r="106" spans="1:11" x14ac:dyDescent="0.25">
      <c r="D106" s="2"/>
    </row>
    <row r="107" spans="1:11" x14ac:dyDescent="0.25">
      <c r="D107" s="2"/>
    </row>
    <row r="108" spans="1:11" x14ac:dyDescent="0.25">
      <c r="D108" s="2"/>
    </row>
    <row r="109" spans="1:11" x14ac:dyDescent="0.25">
      <c r="D109" s="2"/>
    </row>
    <row r="110" spans="1:11" x14ac:dyDescent="0.25">
      <c r="D110" s="2"/>
    </row>
    <row r="111" spans="1:11" x14ac:dyDescent="0.25">
      <c r="D111" s="2"/>
    </row>
    <row r="112" spans="1:11" x14ac:dyDescent="0.25">
      <c r="D112" s="2"/>
    </row>
    <row r="113" spans="4:4" x14ac:dyDescent="0.25">
      <c r="D113" s="2"/>
    </row>
    <row r="114" spans="4:4" x14ac:dyDescent="0.25">
      <c r="D114" s="2"/>
    </row>
    <row r="115" spans="4:4" x14ac:dyDescent="0.25">
      <c r="D115" s="2"/>
    </row>
    <row r="116" spans="4:4" x14ac:dyDescent="0.25">
      <c r="D116" s="2"/>
    </row>
    <row r="117" spans="4:4" x14ac:dyDescent="0.25">
      <c r="D117" s="2"/>
    </row>
    <row r="118" spans="4:4" x14ac:dyDescent="0.25">
      <c r="D118" s="2"/>
    </row>
  </sheetData>
  <mergeCells count="18">
    <mergeCell ref="A1:K1"/>
    <mergeCell ref="A2:K2"/>
    <mergeCell ref="A5:C5"/>
    <mergeCell ref="D5:K5"/>
    <mergeCell ref="A6:C6"/>
    <mergeCell ref="D6:K7"/>
    <mergeCell ref="A7:C7"/>
    <mergeCell ref="A86:E86"/>
    <mergeCell ref="A8:C8"/>
    <mergeCell ref="D8:K8"/>
    <mergeCell ref="A10:A11"/>
    <mergeCell ref="B10:B11"/>
    <mergeCell ref="C10:D10"/>
    <mergeCell ref="E10:E11"/>
    <mergeCell ref="F10:F11"/>
    <mergeCell ref="G10:G11"/>
    <mergeCell ref="H10:H11"/>
    <mergeCell ref="I10:K10"/>
  </mergeCells>
  <pageMargins left="1.05" right="0.35" top="0.25" bottom="0.2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10" zoomScaleNormal="11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H12" sqref="H12"/>
    </sheetView>
  </sheetViews>
  <sheetFormatPr defaultRowHeight="15" x14ac:dyDescent="0.25"/>
  <cols>
    <col min="1" max="1" width="6" customWidth="1"/>
    <col min="2" max="2" width="9.28515625" customWidth="1"/>
    <col min="3" max="3" width="23" customWidth="1"/>
    <col min="4" max="4" width="29.7109375" customWidth="1"/>
    <col min="5" max="5" width="24.42578125" customWidth="1"/>
    <col min="6" max="6" width="12.42578125" customWidth="1"/>
    <col min="7" max="7" width="11.7109375" customWidth="1"/>
    <col min="8" max="8" width="12.7109375" customWidth="1"/>
    <col min="9" max="9" width="12.140625" customWidth="1"/>
    <col min="10" max="10" width="12.42578125" customWidth="1"/>
    <col min="11" max="11" width="13.140625" customWidth="1"/>
  </cols>
  <sheetData>
    <row r="1" spans="1:12" ht="18.75" x14ac:dyDescent="0.25">
      <c r="A1" s="44" t="s">
        <v>123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x14ac:dyDescent="0.25">
      <c r="A2" s="45" t="s">
        <v>147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5.25" customHeight="1" x14ac:dyDescent="0.25"/>
    <row r="4" spans="1:12" ht="6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8.75" customHeight="1" x14ac:dyDescent="0.25">
      <c r="A5" s="58" t="s">
        <v>0</v>
      </c>
      <c r="B5" s="59"/>
      <c r="C5" s="59"/>
      <c r="D5" s="62" t="s">
        <v>1</v>
      </c>
      <c r="E5" s="63"/>
      <c r="F5" s="63"/>
      <c r="G5" s="63"/>
      <c r="H5" s="63"/>
      <c r="I5" s="63"/>
      <c r="J5" s="63"/>
      <c r="K5" s="63"/>
    </row>
    <row r="6" spans="1:12" ht="18.75" customHeight="1" x14ac:dyDescent="0.25">
      <c r="A6" s="58" t="s">
        <v>2</v>
      </c>
      <c r="B6" s="59"/>
      <c r="C6" s="59"/>
      <c r="D6" s="55" t="s">
        <v>121</v>
      </c>
      <c r="E6" s="56"/>
      <c r="F6" s="56"/>
      <c r="G6" s="56"/>
      <c r="H6" s="56"/>
      <c r="I6" s="56"/>
      <c r="J6" s="56"/>
      <c r="K6" s="56"/>
    </row>
    <row r="7" spans="1:12" ht="12.75" customHeight="1" x14ac:dyDescent="0.25">
      <c r="A7" s="53" t="s">
        <v>3</v>
      </c>
      <c r="B7" s="54"/>
      <c r="C7" s="54"/>
      <c r="D7" s="57"/>
      <c r="E7" s="57"/>
      <c r="F7" s="57"/>
      <c r="G7" s="57"/>
      <c r="H7" s="57"/>
      <c r="I7" s="57"/>
      <c r="J7" s="57"/>
      <c r="K7" s="57"/>
    </row>
    <row r="8" spans="1:12" ht="18.75" customHeight="1" x14ac:dyDescent="0.25">
      <c r="A8" s="58" t="s">
        <v>4</v>
      </c>
      <c r="B8" s="59"/>
      <c r="C8" s="59"/>
      <c r="D8" s="60" t="s">
        <v>5</v>
      </c>
      <c r="E8" s="61"/>
      <c r="F8" s="61"/>
      <c r="G8" s="61"/>
      <c r="H8" s="61"/>
      <c r="I8" s="61"/>
      <c r="J8" s="61"/>
      <c r="K8" s="61"/>
    </row>
    <row r="9" spans="1:12" ht="10.5" customHeight="1" x14ac:dyDescent="0.25"/>
    <row r="10" spans="1:12" ht="35.25" customHeight="1" x14ac:dyDescent="0.25">
      <c r="A10" s="41" t="s">
        <v>122</v>
      </c>
      <c r="B10" s="41" t="s">
        <v>124</v>
      </c>
      <c r="C10" s="42" t="s">
        <v>6</v>
      </c>
      <c r="D10" s="42"/>
      <c r="E10" s="42" t="s">
        <v>9</v>
      </c>
      <c r="F10" s="64" t="s">
        <v>141</v>
      </c>
      <c r="G10" s="64" t="s">
        <v>142</v>
      </c>
      <c r="H10" s="64" t="s">
        <v>143</v>
      </c>
      <c r="I10" s="65" t="s">
        <v>10</v>
      </c>
      <c r="J10" s="65"/>
      <c r="K10" s="65"/>
    </row>
    <row r="11" spans="1:12" ht="71.25" customHeight="1" x14ac:dyDescent="0.25">
      <c r="A11" s="41"/>
      <c r="B11" s="41"/>
      <c r="C11" s="14" t="s">
        <v>7</v>
      </c>
      <c r="D11" s="15" t="s">
        <v>8</v>
      </c>
      <c r="E11" s="42"/>
      <c r="F11" s="64"/>
      <c r="G11" s="64"/>
      <c r="H11" s="64"/>
      <c r="I11" s="3" t="s">
        <v>144</v>
      </c>
      <c r="J11" s="3" t="s">
        <v>145</v>
      </c>
      <c r="K11" s="3" t="s">
        <v>146</v>
      </c>
    </row>
    <row r="12" spans="1:12" ht="53.25" customHeight="1" x14ac:dyDescent="0.25">
      <c r="A12" s="16">
        <v>1</v>
      </c>
      <c r="B12" s="17" t="s">
        <v>125</v>
      </c>
      <c r="C12" s="18" t="s">
        <v>11</v>
      </c>
      <c r="D12" s="14" t="s">
        <v>56</v>
      </c>
      <c r="E12" s="14" t="s">
        <v>78</v>
      </c>
      <c r="F12" s="8">
        <v>3157</v>
      </c>
      <c r="G12" s="11">
        <v>3617</v>
      </c>
      <c r="H12" s="11">
        <v>2580</v>
      </c>
      <c r="I12" s="11">
        <v>1578</v>
      </c>
      <c r="J12" s="11">
        <v>1578</v>
      </c>
      <c r="K12" s="11">
        <v>1578</v>
      </c>
      <c r="L12" s="6"/>
    </row>
    <row r="13" spans="1:12" ht="57.75" customHeight="1" x14ac:dyDescent="0.25">
      <c r="A13" s="16">
        <v>2</v>
      </c>
      <c r="B13" s="17" t="s">
        <v>125</v>
      </c>
      <c r="C13" s="18" t="s">
        <v>12</v>
      </c>
      <c r="D13" s="14" t="s">
        <v>57</v>
      </c>
      <c r="E13" s="14" t="s">
        <v>78</v>
      </c>
      <c r="F13" s="8">
        <v>1899.9</v>
      </c>
      <c r="G13" s="11">
        <v>-2321</v>
      </c>
      <c r="H13" s="11">
        <v>-1849.9</v>
      </c>
      <c r="I13" s="12">
        <v>1310</v>
      </c>
      <c r="J13" s="12">
        <v>1310</v>
      </c>
      <c r="K13" s="12">
        <v>1310</v>
      </c>
    </row>
    <row r="14" spans="1:12" ht="66" hidden="1" customHeight="1" x14ac:dyDescent="0.25">
      <c r="A14" s="16">
        <v>3</v>
      </c>
      <c r="B14" s="17" t="s">
        <v>125</v>
      </c>
      <c r="C14" s="18" t="s">
        <v>13</v>
      </c>
      <c r="D14" s="14" t="s">
        <v>58</v>
      </c>
      <c r="E14" s="14" t="s">
        <v>79</v>
      </c>
      <c r="F14" s="8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2" ht="57" customHeight="1" x14ac:dyDescent="0.25">
      <c r="A15" s="16">
        <v>3</v>
      </c>
      <c r="B15" s="17" t="s">
        <v>125</v>
      </c>
      <c r="C15" s="18" t="s">
        <v>14</v>
      </c>
      <c r="D15" s="14" t="s">
        <v>58</v>
      </c>
      <c r="E15" s="14" t="s">
        <v>80</v>
      </c>
      <c r="F15" s="8">
        <v>89</v>
      </c>
      <c r="G15" s="11">
        <v>519</v>
      </c>
      <c r="H15" s="11">
        <v>350</v>
      </c>
      <c r="I15" s="11">
        <v>163</v>
      </c>
      <c r="J15" s="11">
        <v>163</v>
      </c>
      <c r="K15" s="11">
        <v>163</v>
      </c>
    </row>
    <row r="16" spans="1:12" ht="66.75" customHeight="1" x14ac:dyDescent="0.25">
      <c r="A16" s="16">
        <v>4</v>
      </c>
      <c r="B16" s="17" t="s">
        <v>125</v>
      </c>
      <c r="C16" s="18" t="s">
        <v>15</v>
      </c>
      <c r="D16" s="14" t="s">
        <v>58</v>
      </c>
      <c r="E16" s="14" t="s">
        <v>81</v>
      </c>
      <c r="F16" s="8">
        <v>694</v>
      </c>
      <c r="G16" s="11">
        <v>414</v>
      </c>
      <c r="H16" s="11">
        <v>750</v>
      </c>
      <c r="I16" s="11">
        <v>900</v>
      </c>
      <c r="J16" s="11">
        <v>900</v>
      </c>
      <c r="K16" s="11">
        <v>900</v>
      </c>
    </row>
    <row r="17" spans="1:12" ht="47.25" customHeight="1" x14ac:dyDescent="0.25">
      <c r="A17" s="16">
        <v>5</v>
      </c>
      <c r="B17" s="17" t="s">
        <v>125</v>
      </c>
      <c r="C17" s="18" t="s">
        <v>16</v>
      </c>
      <c r="D17" s="14" t="s">
        <v>55</v>
      </c>
      <c r="E17" s="14" t="s">
        <v>82</v>
      </c>
      <c r="F17" s="8">
        <v>21180</v>
      </c>
      <c r="G17" s="11">
        <v>19855</v>
      </c>
      <c r="H17" s="11">
        <v>25277</v>
      </c>
      <c r="I17" s="11">
        <v>24893</v>
      </c>
      <c r="J17" s="11">
        <v>25434</v>
      </c>
      <c r="K17" s="11">
        <v>26388</v>
      </c>
    </row>
    <row r="18" spans="1:12" ht="91.5" customHeight="1" x14ac:dyDescent="0.25">
      <c r="A18" s="16">
        <v>6</v>
      </c>
      <c r="B18" s="17" t="s">
        <v>125</v>
      </c>
      <c r="C18" s="18" t="s">
        <v>17</v>
      </c>
      <c r="D18" s="14" t="s">
        <v>58</v>
      </c>
      <c r="E18" s="14" t="s">
        <v>83</v>
      </c>
      <c r="F18" s="8">
        <v>584</v>
      </c>
      <c r="G18" s="11">
        <v>277</v>
      </c>
      <c r="H18" s="11">
        <v>625</v>
      </c>
      <c r="I18" s="11">
        <v>590</v>
      </c>
      <c r="J18" s="11">
        <v>590</v>
      </c>
      <c r="K18" s="11">
        <v>590</v>
      </c>
    </row>
    <row r="19" spans="1:12" ht="69" customHeight="1" x14ac:dyDescent="0.25">
      <c r="A19" s="16">
        <v>7</v>
      </c>
      <c r="B19" s="17" t="s">
        <v>125</v>
      </c>
      <c r="C19" s="18" t="s">
        <v>18</v>
      </c>
      <c r="D19" s="14" t="s">
        <v>58</v>
      </c>
      <c r="E19" s="14" t="s">
        <v>153</v>
      </c>
      <c r="F19" s="8">
        <v>2914</v>
      </c>
      <c r="G19" s="11">
        <v>3118</v>
      </c>
      <c r="H19" s="11">
        <v>2914</v>
      </c>
      <c r="I19" s="11">
        <v>2880</v>
      </c>
      <c r="J19" s="11">
        <v>2850</v>
      </c>
      <c r="K19" s="11">
        <v>2850</v>
      </c>
    </row>
    <row r="20" spans="1:12" ht="52.5" customHeight="1" x14ac:dyDescent="0.25">
      <c r="A20" s="16">
        <v>8</v>
      </c>
      <c r="B20" s="17" t="s">
        <v>125</v>
      </c>
      <c r="C20" s="18" t="s">
        <v>19</v>
      </c>
      <c r="D20" s="14" t="s">
        <v>58</v>
      </c>
      <c r="E20" s="14" t="s">
        <v>84</v>
      </c>
      <c r="F20" s="8">
        <v>255</v>
      </c>
      <c r="G20" s="11">
        <v>1342</v>
      </c>
      <c r="H20" s="11">
        <v>1120</v>
      </c>
      <c r="I20" s="11">
        <v>1170</v>
      </c>
      <c r="J20" s="11">
        <v>1170</v>
      </c>
      <c r="K20" s="11">
        <v>1170</v>
      </c>
    </row>
    <row r="21" spans="1:12" ht="45" hidden="1" customHeight="1" x14ac:dyDescent="0.25">
      <c r="A21" s="16">
        <v>10</v>
      </c>
      <c r="B21" s="17" t="s">
        <v>125</v>
      </c>
      <c r="C21" s="18" t="s">
        <v>20</v>
      </c>
      <c r="D21" s="14" t="s">
        <v>58</v>
      </c>
      <c r="E21" s="14" t="s">
        <v>85</v>
      </c>
      <c r="F21" s="8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</row>
    <row r="22" spans="1:12" ht="45" customHeight="1" x14ac:dyDescent="0.25">
      <c r="A22" s="16">
        <v>9</v>
      </c>
      <c r="B22" s="17" t="s">
        <v>125</v>
      </c>
      <c r="C22" s="18" t="s">
        <v>21</v>
      </c>
      <c r="D22" s="14" t="s">
        <v>58</v>
      </c>
      <c r="E22" s="14" t="s">
        <v>86</v>
      </c>
      <c r="F22" s="8">
        <v>89</v>
      </c>
      <c r="G22" s="11">
        <v>121</v>
      </c>
      <c r="H22" s="11">
        <v>55</v>
      </c>
      <c r="I22" s="11">
        <v>60</v>
      </c>
      <c r="J22" s="11">
        <v>60</v>
      </c>
      <c r="K22" s="11">
        <v>60</v>
      </c>
    </row>
    <row r="23" spans="1:12" ht="45" customHeight="1" x14ac:dyDescent="0.25">
      <c r="A23" s="16">
        <v>10</v>
      </c>
      <c r="B23" s="17" t="s">
        <v>125</v>
      </c>
      <c r="C23" s="18" t="s">
        <v>138</v>
      </c>
      <c r="D23" s="14" t="s">
        <v>58</v>
      </c>
      <c r="E23" s="14" t="s">
        <v>139</v>
      </c>
      <c r="F23" s="8">
        <v>0</v>
      </c>
      <c r="G23" s="11">
        <v>230</v>
      </c>
      <c r="H23" s="11">
        <v>300</v>
      </c>
      <c r="I23" s="11">
        <v>200</v>
      </c>
      <c r="J23" s="11">
        <v>200</v>
      </c>
      <c r="K23" s="11">
        <v>200</v>
      </c>
    </row>
    <row r="24" spans="1:12" ht="27" customHeight="1" x14ac:dyDescent="0.25">
      <c r="A24" s="16">
        <v>11</v>
      </c>
      <c r="B24" s="17" t="s">
        <v>125</v>
      </c>
      <c r="C24" s="18" t="s">
        <v>22</v>
      </c>
      <c r="D24" s="14" t="s">
        <v>54</v>
      </c>
      <c r="E24" s="14" t="s">
        <v>87</v>
      </c>
      <c r="F24" s="8">
        <v>618605</v>
      </c>
      <c r="G24" s="11">
        <v>486423</v>
      </c>
      <c r="H24" s="11">
        <v>638966</v>
      </c>
      <c r="I24" s="11">
        <v>665164</v>
      </c>
      <c r="J24" s="11">
        <v>711725</v>
      </c>
      <c r="K24" s="11">
        <v>760834</v>
      </c>
    </row>
    <row r="25" spans="1:12" ht="37.5" customHeight="1" x14ac:dyDescent="0.25">
      <c r="A25" s="16">
        <v>12</v>
      </c>
      <c r="B25" s="17" t="s">
        <v>125</v>
      </c>
      <c r="C25" s="18" t="s">
        <v>23</v>
      </c>
      <c r="D25" s="14" t="s">
        <v>59</v>
      </c>
      <c r="E25" s="14" t="s">
        <v>87</v>
      </c>
      <c r="F25" s="8">
        <v>188773</v>
      </c>
      <c r="G25" s="11">
        <v>188429</v>
      </c>
      <c r="H25" s="11">
        <v>205696</v>
      </c>
      <c r="I25" s="11">
        <v>214746</v>
      </c>
      <c r="J25" s="11">
        <v>222692</v>
      </c>
      <c r="K25" s="11">
        <v>231377</v>
      </c>
    </row>
    <row r="26" spans="1:12" ht="36" customHeight="1" x14ac:dyDescent="0.25">
      <c r="A26" s="16">
        <v>13</v>
      </c>
      <c r="B26" s="17" t="s">
        <v>125</v>
      </c>
      <c r="C26" s="18" t="s">
        <v>100</v>
      </c>
      <c r="D26" s="14" t="s">
        <v>60</v>
      </c>
      <c r="E26" s="14" t="s">
        <v>87</v>
      </c>
      <c r="F26" s="8">
        <v>92888</v>
      </c>
      <c r="G26" s="11">
        <v>79823</v>
      </c>
      <c r="H26" s="11">
        <v>85062</v>
      </c>
      <c r="I26" s="11">
        <v>88805</v>
      </c>
      <c r="J26" s="11">
        <v>92091</v>
      </c>
      <c r="K26" s="11">
        <v>95683</v>
      </c>
    </row>
    <row r="27" spans="1:12" ht="26.25" customHeight="1" x14ac:dyDescent="0.25">
      <c r="A27" s="16">
        <v>14</v>
      </c>
      <c r="B27" s="17" t="s">
        <v>125</v>
      </c>
      <c r="C27" s="18" t="s">
        <v>101</v>
      </c>
      <c r="D27" s="14" t="s">
        <v>61</v>
      </c>
      <c r="E27" s="14" t="s">
        <v>87</v>
      </c>
      <c r="F27" s="8">
        <v>2848</v>
      </c>
      <c r="G27" s="11">
        <v>1596</v>
      </c>
      <c r="H27" s="11">
        <v>2959</v>
      </c>
      <c r="I27" s="11">
        <v>3045</v>
      </c>
      <c r="J27" s="11">
        <v>3127</v>
      </c>
      <c r="K27" s="11">
        <v>3215</v>
      </c>
    </row>
    <row r="28" spans="1:12" ht="63.75" customHeight="1" x14ac:dyDescent="0.25">
      <c r="A28" s="16">
        <v>15</v>
      </c>
      <c r="B28" s="17" t="s">
        <v>125</v>
      </c>
      <c r="C28" s="18" t="s">
        <v>102</v>
      </c>
      <c r="D28" s="14" t="s">
        <v>62</v>
      </c>
      <c r="E28" s="14" t="s">
        <v>87</v>
      </c>
      <c r="F28" s="8">
        <v>3036</v>
      </c>
      <c r="G28" s="11">
        <v>1402</v>
      </c>
      <c r="H28" s="11">
        <v>2486</v>
      </c>
      <c r="I28" s="11">
        <v>2595</v>
      </c>
      <c r="J28" s="11">
        <v>2691</v>
      </c>
      <c r="K28" s="11">
        <v>2496</v>
      </c>
    </row>
    <row r="29" spans="1:12" ht="81.75" customHeight="1" x14ac:dyDescent="0.25">
      <c r="A29" s="16">
        <v>16</v>
      </c>
      <c r="B29" s="17" t="s">
        <v>125</v>
      </c>
      <c r="C29" s="18" t="s">
        <v>24</v>
      </c>
      <c r="D29" s="14" t="s">
        <v>63</v>
      </c>
      <c r="E29" s="14" t="s">
        <v>87</v>
      </c>
      <c r="F29" s="8">
        <v>26754</v>
      </c>
      <c r="G29" s="11">
        <v>14774</v>
      </c>
      <c r="H29" s="11">
        <v>43218</v>
      </c>
      <c r="I29" s="11">
        <v>44904</v>
      </c>
      <c r="J29" s="11">
        <v>46565</v>
      </c>
      <c r="K29" s="11">
        <v>48195</v>
      </c>
    </row>
    <row r="30" spans="1:12" ht="31.5" customHeight="1" x14ac:dyDescent="0.25">
      <c r="A30" s="16">
        <v>17</v>
      </c>
      <c r="B30" s="17" t="s">
        <v>125</v>
      </c>
      <c r="C30" s="18" t="s">
        <v>25</v>
      </c>
      <c r="D30" s="14" t="s">
        <v>64</v>
      </c>
      <c r="E30" s="14" t="s">
        <v>87</v>
      </c>
      <c r="F30" s="8">
        <v>88213</v>
      </c>
      <c r="G30" s="11">
        <v>83174</v>
      </c>
      <c r="H30" s="11">
        <v>99333</v>
      </c>
      <c r="I30" s="11">
        <v>98649</v>
      </c>
      <c r="J30" s="13">
        <v>102200</v>
      </c>
      <c r="K30" s="13">
        <v>106084</v>
      </c>
    </row>
    <row r="31" spans="1:12" ht="30" customHeight="1" x14ac:dyDescent="0.25">
      <c r="A31" s="16">
        <v>18</v>
      </c>
      <c r="B31" s="17" t="s">
        <v>125</v>
      </c>
      <c r="C31" s="18" t="s">
        <v>26</v>
      </c>
      <c r="D31" s="14" t="s">
        <v>65</v>
      </c>
      <c r="E31" s="14" t="s">
        <v>87</v>
      </c>
      <c r="F31" s="8">
        <v>65586</v>
      </c>
      <c r="G31" s="11">
        <v>42173</v>
      </c>
      <c r="H31" s="11">
        <v>50915</v>
      </c>
      <c r="I31" s="11">
        <v>54823</v>
      </c>
      <c r="J31" s="11">
        <v>54823</v>
      </c>
      <c r="K31" s="11">
        <v>54823</v>
      </c>
      <c r="L31" s="4"/>
    </row>
    <row r="32" spans="1:12" ht="44.25" customHeight="1" x14ac:dyDescent="0.25">
      <c r="A32" s="16">
        <v>19</v>
      </c>
      <c r="B32" s="17" t="s">
        <v>125</v>
      </c>
      <c r="C32" s="18" t="s">
        <v>27</v>
      </c>
      <c r="D32" s="14" t="s">
        <v>66</v>
      </c>
      <c r="E32" s="14" t="s">
        <v>87</v>
      </c>
      <c r="F32" s="8">
        <v>3384</v>
      </c>
      <c r="G32" s="11">
        <v>4655</v>
      </c>
      <c r="H32" s="11">
        <v>5270</v>
      </c>
      <c r="I32" s="11">
        <v>5581</v>
      </c>
      <c r="J32" s="11">
        <v>5581</v>
      </c>
      <c r="K32" s="11">
        <v>5581</v>
      </c>
    </row>
    <row r="33" spans="1:12" ht="81" customHeight="1" x14ac:dyDescent="0.25">
      <c r="A33" s="16">
        <v>20</v>
      </c>
      <c r="B33" s="17" t="s">
        <v>125</v>
      </c>
      <c r="C33" s="18" t="s">
        <v>28</v>
      </c>
      <c r="D33" s="14" t="s">
        <v>67</v>
      </c>
      <c r="E33" s="14" t="s">
        <v>87</v>
      </c>
      <c r="F33" s="8">
        <v>25972</v>
      </c>
      <c r="G33" s="11">
        <v>19563</v>
      </c>
      <c r="H33" s="11">
        <v>24479</v>
      </c>
      <c r="I33" s="11">
        <v>24723</v>
      </c>
      <c r="J33" s="11">
        <v>24723</v>
      </c>
      <c r="K33" s="11">
        <v>24723</v>
      </c>
    </row>
    <row r="34" spans="1:12" ht="52.5" customHeight="1" x14ac:dyDescent="0.25">
      <c r="A34" s="16">
        <v>21</v>
      </c>
      <c r="B34" s="17" t="s">
        <v>125</v>
      </c>
      <c r="C34" s="18" t="s">
        <v>103</v>
      </c>
      <c r="D34" s="14" t="s">
        <v>104</v>
      </c>
      <c r="E34" s="14" t="s">
        <v>87</v>
      </c>
      <c r="F34" s="8"/>
      <c r="G34" s="11">
        <v>1</v>
      </c>
      <c r="H34" s="11">
        <v>3</v>
      </c>
      <c r="I34" s="11"/>
      <c r="J34" s="11"/>
      <c r="K34" s="11"/>
    </row>
    <row r="35" spans="1:12" ht="30.75" customHeight="1" x14ac:dyDescent="0.25">
      <c r="A35" s="16">
        <v>22</v>
      </c>
      <c r="B35" s="17" t="s">
        <v>125</v>
      </c>
      <c r="C35" s="18" t="s">
        <v>29</v>
      </c>
      <c r="D35" s="14" t="s">
        <v>58</v>
      </c>
      <c r="E35" s="14" t="s">
        <v>87</v>
      </c>
      <c r="F35" s="8">
        <v>604</v>
      </c>
      <c r="G35" s="11">
        <v>713</v>
      </c>
      <c r="H35" s="11">
        <v>655</v>
      </c>
      <c r="I35" s="11">
        <v>610</v>
      </c>
      <c r="J35" s="11">
        <v>610</v>
      </c>
      <c r="K35" s="11">
        <v>610</v>
      </c>
    </row>
    <row r="36" spans="1:12" ht="42" customHeight="1" x14ac:dyDescent="0.25">
      <c r="A36" s="16">
        <v>23</v>
      </c>
      <c r="B36" s="17" t="s">
        <v>125</v>
      </c>
      <c r="C36" s="18" t="s">
        <v>30</v>
      </c>
      <c r="D36" s="14" t="s">
        <v>58</v>
      </c>
      <c r="E36" s="14" t="s">
        <v>88</v>
      </c>
      <c r="F36" s="8">
        <v>8258</v>
      </c>
      <c r="G36" s="11">
        <v>7073</v>
      </c>
      <c r="H36" s="11">
        <v>6547</v>
      </c>
      <c r="I36" s="11">
        <v>6175</v>
      </c>
      <c r="J36" s="11">
        <v>6175</v>
      </c>
      <c r="K36" s="11">
        <v>6175</v>
      </c>
      <c r="L36" s="4"/>
    </row>
    <row r="37" spans="1:12" ht="28.5" customHeight="1" x14ac:dyDescent="0.25">
      <c r="A37" s="16">
        <v>24</v>
      </c>
      <c r="B37" s="17" t="s">
        <v>125</v>
      </c>
      <c r="C37" s="18" t="s">
        <v>31</v>
      </c>
      <c r="D37" s="14" t="s">
        <v>58</v>
      </c>
      <c r="E37" s="14" t="s">
        <v>89</v>
      </c>
      <c r="F37" s="8">
        <v>29</v>
      </c>
      <c r="G37" s="11">
        <v>0</v>
      </c>
      <c r="H37" s="11">
        <v>10</v>
      </c>
      <c r="I37" s="11">
        <v>10</v>
      </c>
      <c r="J37" s="11">
        <v>10</v>
      </c>
      <c r="K37" s="11">
        <v>10</v>
      </c>
    </row>
    <row r="38" spans="1:12" ht="53.25" customHeight="1" x14ac:dyDescent="0.25">
      <c r="A38" s="16">
        <v>25</v>
      </c>
      <c r="B38" s="17" t="s">
        <v>125</v>
      </c>
      <c r="C38" s="18" t="s">
        <v>32</v>
      </c>
      <c r="D38" s="14" t="s">
        <v>58</v>
      </c>
      <c r="E38" s="14" t="s">
        <v>154</v>
      </c>
      <c r="F38" s="8">
        <v>814</v>
      </c>
      <c r="G38" s="11">
        <v>277</v>
      </c>
      <c r="H38" s="11">
        <v>685</v>
      </c>
      <c r="I38" s="11">
        <v>700</v>
      </c>
      <c r="J38" s="11">
        <v>700</v>
      </c>
      <c r="K38" s="11">
        <v>700</v>
      </c>
    </row>
    <row r="39" spans="1:12" ht="39" customHeight="1" x14ac:dyDescent="0.25">
      <c r="A39" s="16">
        <v>26</v>
      </c>
      <c r="B39" s="17" t="s">
        <v>125</v>
      </c>
      <c r="C39" s="18" t="s">
        <v>33</v>
      </c>
      <c r="D39" s="14" t="s">
        <v>58</v>
      </c>
      <c r="E39" s="14" t="s">
        <v>90</v>
      </c>
      <c r="F39" s="8"/>
      <c r="G39" s="11">
        <v>5</v>
      </c>
      <c r="H39" s="11"/>
      <c r="I39" s="11"/>
      <c r="J39" s="11"/>
      <c r="K39" s="11"/>
    </row>
    <row r="40" spans="1:12" ht="77.25" customHeight="1" x14ac:dyDescent="0.25">
      <c r="A40" s="16">
        <v>27</v>
      </c>
      <c r="B40" s="17" t="s">
        <v>125</v>
      </c>
      <c r="C40" s="18" t="s">
        <v>34</v>
      </c>
      <c r="D40" s="14" t="s">
        <v>58</v>
      </c>
      <c r="E40" s="14" t="s">
        <v>91</v>
      </c>
      <c r="F40" s="8">
        <v>1074</v>
      </c>
      <c r="G40" s="11">
        <v>1070</v>
      </c>
      <c r="H40" s="11">
        <v>1110</v>
      </c>
      <c r="I40" s="11">
        <v>1196</v>
      </c>
      <c r="J40" s="11">
        <v>1196</v>
      </c>
      <c r="K40" s="11">
        <v>1196</v>
      </c>
    </row>
    <row r="41" spans="1:12" ht="35.25" hidden="1" customHeight="1" x14ac:dyDescent="0.25">
      <c r="A41" s="16">
        <v>30</v>
      </c>
      <c r="B41" s="17" t="s">
        <v>125</v>
      </c>
      <c r="C41" s="18" t="s">
        <v>35</v>
      </c>
      <c r="D41" s="14" t="s">
        <v>58</v>
      </c>
      <c r="E41" s="14" t="s">
        <v>92</v>
      </c>
      <c r="F41" s="8">
        <v>0</v>
      </c>
      <c r="G41" s="11"/>
      <c r="H41" s="11">
        <v>0</v>
      </c>
      <c r="I41" s="11">
        <v>0</v>
      </c>
      <c r="J41" s="11">
        <v>0</v>
      </c>
      <c r="K41" s="11">
        <v>0</v>
      </c>
    </row>
    <row r="42" spans="1:12" ht="0.75" hidden="1" customHeight="1" x14ac:dyDescent="0.25">
      <c r="A42" s="16">
        <v>31</v>
      </c>
      <c r="B42" s="17" t="s">
        <v>125</v>
      </c>
      <c r="C42" s="18" t="s">
        <v>130</v>
      </c>
      <c r="D42" s="14" t="s">
        <v>58</v>
      </c>
      <c r="E42" s="14" t="s">
        <v>131</v>
      </c>
      <c r="F42" s="8"/>
      <c r="G42" s="11">
        <v>0</v>
      </c>
      <c r="H42" s="11">
        <v>0</v>
      </c>
      <c r="I42" s="11">
        <v>0</v>
      </c>
      <c r="J42" s="11">
        <v>0</v>
      </c>
      <c r="K42" s="11">
        <v>0</v>
      </c>
    </row>
    <row r="43" spans="1:12" ht="39.75" customHeight="1" x14ac:dyDescent="0.25">
      <c r="A43" s="16">
        <v>28</v>
      </c>
      <c r="B43" s="17" t="s">
        <v>125</v>
      </c>
      <c r="C43" s="18" t="s">
        <v>36</v>
      </c>
      <c r="D43" s="14" t="s">
        <v>58</v>
      </c>
      <c r="E43" s="14" t="s">
        <v>93</v>
      </c>
      <c r="F43" s="8">
        <v>73</v>
      </c>
      <c r="G43" s="11">
        <v>35</v>
      </c>
      <c r="H43" s="11">
        <v>73</v>
      </c>
      <c r="I43" s="11">
        <v>78</v>
      </c>
      <c r="J43" s="11">
        <v>78</v>
      </c>
      <c r="K43" s="11">
        <v>78</v>
      </c>
    </row>
    <row r="44" spans="1:12" ht="40.5" customHeight="1" x14ac:dyDescent="0.25">
      <c r="A44" s="16">
        <v>29</v>
      </c>
      <c r="B44" s="17" t="s">
        <v>125</v>
      </c>
      <c r="C44" s="18" t="s">
        <v>37</v>
      </c>
      <c r="D44" s="14" t="s">
        <v>58</v>
      </c>
      <c r="E44" s="14" t="s">
        <v>155</v>
      </c>
      <c r="F44" s="8">
        <v>565</v>
      </c>
      <c r="G44" s="11">
        <v>912</v>
      </c>
      <c r="H44" s="11">
        <v>565</v>
      </c>
      <c r="I44" s="11">
        <v>555</v>
      </c>
      <c r="J44" s="11">
        <v>555</v>
      </c>
      <c r="K44" s="11">
        <v>555</v>
      </c>
    </row>
    <row r="45" spans="1:12" ht="56.25" customHeight="1" x14ac:dyDescent="0.25">
      <c r="A45" s="16">
        <v>30</v>
      </c>
      <c r="B45" s="17" t="s">
        <v>125</v>
      </c>
      <c r="C45" s="18" t="s">
        <v>38</v>
      </c>
      <c r="D45" s="14" t="s">
        <v>58</v>
      </c>
      <c r="E45" s="14" t="s">
        <v>94</v>
      </c>
      <c r="F45" s="8">
        <v>245</v>
      </c>
      <c r="G45" s="11">
        <v>12</v>
      </c>
      <c r="H45" s="11">
        <v>180</v>
      </c>
      <c r="I45" s="11">
        <v>180</v>
      </c>
      <c r="J45" s="11">
        <v>180</v>
      </c>
      <c r="K45" s="11">
        <v>180</v>
      </c>
    </row>
    <row r="46" spans="1:12" ht="75.75" customHeight="1" x14ac:dyDescent="0.25">
      <c r="A46" s="16">
        <v>31</v>
      </c>
      <c r="B46" s="17" t="s">
        <v>125</v>
      </c>
      <c r="C46" s="18" t="s">
        <v>39</v>
      </c>
      <c r="D46" s="14" t="s">
        <v>58</v>
      </c>
      <c r="E46" s="14" t="s">
        <v>95</v>
      </c>
      <c r="F46" s="8">
        <v>40</v>
      </c>
      <c r="G46" s="11">
        <v>14</v>
      </c>
      <c r="H46" s="11">
        <v>40</v>
      </c>
      <c r="I46" s="11">
        <v>40</v>
      </c>
      <c r="J46" s="11">
        <v>40</v>
      </c>
      <c r="K46" s="11">
        <v>40</v>
      </c>
    </row>
    <row r="47" spans="1:12" ht="51" customHeight="1" x14ac:dyDescent="0.25">
      <c r="A47" s="16">
        <v>32</v>
      </c>
      <c r="B47" s="17" t="s">
        <v>125</v>
      </c>
      <c r="C47" s="18" t="s">
        <v>152</v>
      </c>
      <c r="D47" s="14" t="s">
        <v>58</v>
      </c>
      <c r="E47" s="14" t="s">
        <v>151</v>
      </c>
      <c r="F47" s="8"/>
      <c r="G47" s="11">
        <v>50</v>
      </c>
      <c r="H47" s="11">
        <v>50</v>
      </c>
      <c r="I47" s="11"/>
      <c r="J47" s="11"/>
      <c r="K47" s="11"/>
    </row>
    <row r="48" spans="1:12" ht="85.5" customHeight="1" x14ac:dyDescent="0.25">
      <c r="A48" s="16">
        <v>33</v>
      </c>
      <c r="B48" s="17" t="s">
        <v>125</v>
      </c>
      <c r="C48" s="18" t="s">
        <v>40</v>
      </c>
      <c r="D48" s="14" t="s">
        <v>58</v>
      </c>
      <c r="E48" s="14" t="s">
        <v>96</v>
      </c>
      <c r="F48" s="8">
        <v>1735</v>
      </c>
      <c r="G48" s="11">
        <v>2061</v>
      </c>
      <c r="H48" s="11">
        <v>1735</v>
      </c>
      <c r="I48" s="11">
        <v>1735</v>
      </c>
      <c r="J48" s="11">
        <v>1735</v>
      </c>
      <c r="K48" s="11">
        <v>1735</v>
      </c>
    </row>
    <row r="49" spans="1:11" ht="30.75" customHeight="1" x14ac:dyDescent="0.25">
      <c r="A49" s="16">
        <v>34</v>
      </c>
      <c r="B49" s="17" t="s">
        <v>125</v>
      </c>
      <c r="C49" s="18" t="s">
        <v>41</v>
      </c>
      <c r="D49" s="14" t="s">
        <v>58</v>
      </c>
      <c r="E49" s="14" t="s">
        <v>97</v>
      </c>
      <c r="F49" s="8">
        <v>20</v>
      </c>
      <c r="G49" s="11">
        <v>10</v>
      </c>
      <c r="H49" s="11">
        <v>30</v>
      </c>
      <c r="I49" s="11">
        <v>35</v>
      </c>
      <c r="J49" s="11">
        <v>35</v>
      </c>
      <c r="K49" s="11">
        <v>35</v>
      </c>
    </row>
    <row r="50" spans="1:11" ht="39" hidden="1" customHeight="1" x14ac:dyDescent="0.25">
      <c r="A50" s="16">
        <v>38</v>
      </c>
      <c r="B50" s="17" t="s">
        <v>125</v>
      </c>
      <c r="C50" s="18" t="s">
        <v>132</v>
      </c>
      <c r="D50" s="14" t="s">
        <v>58</v>
      </c>
      <c r="E50" s="14" t="s">
        <v>133</v>
      </c>
      <c r="F50" s="8"/>
      <c r="G50" s="11">
        <v>0</v>
      </c>
      <c r="H50" s="11"/>
      <c r="I50" s="11"/>
      <c r="J50" s="11"/>
      <c r="K50" s="11"/>
    </row>
    <row r="51" spans="1:11" ht="44.25" customHeight="1" x14ac:dyDescent="0.25">
      <c r="A51" s="16">
        <v>35</v>
      </c>
      <c r="B51" s="17" t="s">
        <v>125</v>
      </c>
      <c r="C51" s="18" t="s">
        <v>105</v>
      </c>
      <c r="D51" s="14" t="s">
        <v>106</v>
      </c>
      <c r="E51" s="14" t="s">
        <v>107</v>
      </c>
      <c r="F51" s="8"/>
      <c r="G51" s="11">
        <v>105</v>
      </c>
      <c r="H51" s="11"/>
      <c r="I51" s="11"/>
      <c r="J51" s="11"/>
      <c r="K51" s="11"/>
    </row>
    <row r="52" spans="1:11" ht="144" customHeight="1" x14ac:dyDescent="0.25">
      <c r="A52" s="16">
        <v>36</v>
      </c>
      <c r="B52" s="17" t="s">
        <v>125</v>
      </c>
      <c r="C52" s="18" t="s">
        <v>158</v>
      </c>
      <c r="D52" s="14" t="s">
        <v>157</v>
      </c>
      <c r="E52" s="14" t="s">
        <v>156</v>
      </c>
      <c r="F52" s="8"/>
      <c r="G52" s="11">
        <v>23</v>
      </c>
      <c r="H52" s="11"/>
      <c r="I52" s="11"/>
      <c r="J52" s="11"/>
      <c r="K52" s="11"/>
    </row>
    <row r="53" spans="1:11" ht="51" x14ac:dyDescent="0.25">
      <c r="A53" s="16">
        <v>37</v>
      </c>
      <c r="B53" s="17" t="s">
        <v>125</v>
      </c>
      <c r="C53" s="18" t="s">
        <v>136</v>
      </c>
      <c r="D53" s="19" t="s">
        <v>135</v>
      </c>
      <c r="E53" s="14" t="s">
        <v>137</v>
      </c>
      <c r="F53" s="8"/>
      <c r="G53" s="11">
        <v>1</v>
      </c>
      <c r="H53" s="11"/>
      <c r="I53" s="11"/>
      <c r="J53" s="11"/>
      <c r="K53" s="11"/>
    </row>
    <row r="54" spans="1:11" ht="78.75" customHeight="1" x14ac:dyDescent="0.25">
      <c r="A54" s="16">
        <v>38</v>
      </c>
      <c r="B54" s="17" t="s">
        <v>125</v>
      </c>
      <c r="C54" s="18" t="s">
        <v>108</v>
      </c>
      <c r="D54" s="14" t="s">
        <v>126</v>
      </c>
      <c r="E54" s="14" t="s">
        <v>98</v>
      </c>
      <c r="F54" s="8"/>
      <c r="G54" s="11">
        <v>1334</v>
      </c>
      <c r="H54" s="11">
        <v>1334</v>
      </c>
      <c r="I54" s="11">
        <v>1310</v>
      </c>
      <c r="J54" s="11"/>
      <c r="K54" s="11"/>
    </row>
    <row r="55" spans="1:11" ht="138.75" customHeight="1" x14ac:dyDescent="0.25">
      <c r="A55" s="16">
        <v>39</v>
      </c>
      <c r="B55" s="17" t="s">
        <v>125</v>
      </c>
      <c r="C55" s="18" t="s">
        <v>42</v>
      </c>
      <c r="D55" s="14" t="s">
        <v>68</v>
      </c>
      <c r="E55" s="14" t="s">
        <v>98</v>
      </c>
      <c r="F55" s="8">
        <v>42154</v>
      </c>
      <c r="G55" s="11">
        <v>32645</v>
      </c>
      <c r="H55" s="11">
        <v>37643</v>
      </c>
      <c r="I55" s="11">
        <f>32655.6+14000</f>
        <v>46655.6</v>
      </c>
      <c r="J55" s="11">
        <v>32655.599999999999</v>
      </c>
      <c r="K55" s="11">
        <v>32655.599999999999</v>
      </c>
    </row>
    <row r="56" spans="1:11" ht="116.25" customHeight="1" x14ac:dyDescent="0.25">
      <c r="A56" s="16">
        <v>40</v>
      </c>
      <c r="B56" s="17" t="s">
        <v>125</v>
      </c>
      <c r="C56" s="18" t="s">
        <v>43</v>
      </c>
      <c r="D56" s="14" t="s">
        <v>69</v>
      </c>
      <c r="E56" s="14" t="s">
        <v>98</v>
      </c>
      <c r="F56" s="8">
        <v>24510</v>
      </c>
      <c r="G56" s="11">
        <v>9411</v>
      </c>
      <c r="H56" s="11">
        <v>8543</v>
      </c>
      <c r="I56" s="11">
        <v>3295.9</v>
      </c>
      <c r="J56" s="11">
        <v>3295.9</v>
      </c>
      <c r="K56" s="11">
        <v>3295.9</v>
      </c>
    </row>
    <row r="57" spans="1:11" ht="141.75" customHeight="1" x14ac:dyDescent="0.25">
      <c r="A57" s="16">
        <v>41</v>
      </c>
      <c r="B57" s="17" t="s">
        <v>125</v>
      </c>
      <c r="C57" s="18" t="s">
        <v>109</v>
      </c>
      <c r="D57" s="14" t="s">
        <v>110</v>
      </c>
      <c r="E57" s="14" t="s">
        <v>98</v>
      </c>
      <c r="F57" s="8"/>
      <c r="G57" s="11">
        <v>4</v>
      </c>
      <c r="H57" s="11"/>
      <c r="I57" s="11"/>
      <c r="J57" s="11"/>
      <c r="K57" s="11"/>
    </row>
    <row r="58" spans="1:11" ht="72" customHeight="1" x14ac:dyDescent="0.25">
      <c r="A58" s="16">
        <v>42</v>
      </c>
      <c r="B58" s="17" t="s">
        <v>125</v>
      </c>
      <c r="C58" s="18" t="s">
        <v>44</v>
      </c>
      <c r="D58" s="14" t="s">
        <v>70</v>
      </c>
      <c r="E58" s="14" t="s">
        <v>98</v>
      </c>
      <c r="F58" s="8">
        <v>17978</v>
      </c>
      <c r="G58" s="11">
        <v>14394</v>
      </c>
      <c r="H58" s="11">
        <v>16428</v>
      </c>
      <c r="I58" s="11">
        <v>18345.7</v>
      </c>
      <c r="J58" s="11">
        <v>18345.7</v>
      </c>
      <c r="K58" s="11">
        <v>18345.7</v>
      </c>
    </row>
    <row r="59" spans="1:11" ht="95.25" customHeight="1" x14ac:dyDescent="0.25">
      <c r="A59" s="16">
        <v>43</v>
      </c>
      <c r="B59" s="17" t="s">
        <v>125</v>
      </c>
      <c r="C59" s="18" t="s">
        <v>45</v>
      </c>
      <c r="D59" s="14" t="s">
        <v>71</v>
      </c>
      <c r="E59" s="14" t="s">
        <v>98</v>
      </c>
      <c r="F59" s="8">
        <v>605</v>
      </c>
      <c r="G59" s="11">
        <v>1289</v>
      </c>
      <c r="H59" s="11">
        <v>1285</v>
      </c>
      <c r="I59" s="11">
        <v>957.4</v>
      </c>
      <c r="J59" s="11">
        <v>957.4</v>
      </c>
      <c r="K59" s="11">
        <v>957.4</v>
      </c>
    </row>
    <row r="60" spans="1:11" ht="38.25" x14ac:dyDescent="0.25">
      <c r="A60" s="16">
        <v>44</v>
      </c>
      <c r="B60" s="17" t="s">
        <v>125</v>
      </c>
      <c r="C60" s="18" t="s">
        <v>111</v>
      </c>
      <c r="D60" s="14" t="s">
        <v>106</v>
      </c>
      <c r="E60" s="14" t="s">
        <v>98</v>
      </c>
      <c r="F60" s="8"/>
      <c r="G60" s="11">
        <v>98</v>
      </c>
      <c r="H60" s="11"/>
      <c r="I60" s="11"/>
      <c r="J60" s="11"/>
      <c r="K60" s="11"/>
    </row>
    <row r="61" spans="1:11" ht="162" customHeight="1" x14ac:dyDescent="0.25">
      <c r="A61" s="16">
        <v>45</v>
      </c>
      <c r="B61" s="17" t="s">
        <v>125</v>
      </c>
      <c r="C61" s="18" t="s">
        <v>46</v>
      </c>
      <c r="D61" s="14" t="s">
        <v>72</v>
      </c>
      <c r="E61" s="14" t="s">
        <v>98</v>
      </c>
      <c r="F61" s="8">
        <v>84137</v>
      </c>
      <c r="G61" s="11">
        <v>17023</v>
      </c>
      <c r="H61" s="11">
        <v>17738</v>
      </c>
      <c r="I61" s="11">
        <f>21597.2+50000</f>
        <v>71597.2</v>
      </c>
      <c r="J61" s="11">
        <v>11597.2</v>
      </c>
      <c r="K61" s="11">
        <v>11597.2</v>
      </c>
    </row>
    <row r="62" spans="1:11" ht="76.5" customHeight="1" x14ac:dyDescent="0.25">
      <c r="A62" s="16">
        <v>46</v>
      </c>
      <c r="B62" s="17" t="s">
        <v>125</v>
      </c>
      <c r="C62" s="18" t="s">
        <v>47</v>
      </c>
      <c r="D62" s="14" t="s">
        <v>73</v>
      </c>
      <c r="E62" s="14" t="s">
        <v>98</v>
      </c>
      <c r="F62" s="8">
        <v>24281</v>
      </c>
      <c r="G62" s="11">
        <v>20690</v>
      </c>
      <c r="H62" s="11">
        <v>20900</v>
      </c>
      <c r="I62" s="11">
        <f>26051.7+6000</f>
        <v>32051.7</v>
      </c>
      <c r="J62" s="11">
        <v>18051.7</v>
      </c>
      <c r="K62" s="11">
        <v>18051.7</v>
      </c>
    </row>
    <row r="63" spans="1:11" ht="91.5" customHeight="1" x14ac:dyDescent="0.25">
      <c r="A63" s="16">
        <v>47</v>
      </c>
      <c r="B63" s="17" t="s">
        <v>125</v>
      </c>
      <c r="C63" s="18" t="s">
        <v>48</v>
      </c>
      <c r="D63" s="14" t="s">
        <v>74</v>
      </c>
      <c r="E63" s="14" t="s">
        <v>98</v>
      </c>
      <c r="F63" s="8"/>
      <c r="G63" s="11">
        <v>875</v>
      </c>
      <c r="H63" s="11"/>
      <c r="I63" s="11"/>
      <c r="J63" s="11"/>
      <c r="K63" s="11"/>
    </row>
    <row r="64" spans="1:11" ht="6" hidden="1" customHeight="1" x14ac:dyDescent="0.25">
      <c r="A64" s="16">
        <v>51</v>
      </c>
      <c r="B64" s="17" t="s">
        <v>125</v>
      </c>
      <c r="C64" s="18" t="s">
        <v>112</v>
      </c>
      <c r="D64" s="14" t="s">
        <v>58</v>
      </c>
      <c r="E64" s="14" t="s">
        <v>98</v>
      </c>
      <c r="F64" s="8"/>
      <c r="G64" s="11">
        <v>0</v>
      </c>
      <c r="H64" s="11"/>
      <c r="I64" s="11"/>
      <c r="J64" s="11"/>
      <c r="K64" s="11"/>
    </row>
    <row r="65" spans="1:11" ht="41.25" customHeight="1" x14ac:dyDescent="0.25">
      <c r="A65" s="16">
        <v>48</v>
      </c>
      <c r="B65" s="17" t="s">
        <v>125</v>
      </c>
      <c r="C65" s="18" t="s">
        <v>49</v>
      </c>
      <c r="D65" s="14" t="s">
        <v>75</v>
      </c>
      <c r="E65" s="14" t="s">
        <v>98</v>
      </c>
      <c r="F65" s="8">
        <v>1170</v>
      </c>
      <c r="G65" s="11">
        <v>1160</v>
      </c>
      <c r="H65" s="11">
        <v>1662</v>
      </c>
      <c r="I65" s="11">
        <v>1910.9</v>
      </c>
      <c r="J65" s="11">
        <v>1910.9</v>
      </c>
      <c r="K65" s="11">
        <v>1910.9</v>
      </c>
    </row>
    <row r="66" spans="1:11" ht="41.25" customHeight="1" x14ac:dyDescent="0.25">
      <c r="A66" s="16">
        <v>49</v>
      </c>
      <c r="B66" s="17" t="s">
        <v>125</v>
      </c>
      <c r="C66" s="18" t="s">
        <v>159</v>
      </c>
      <c r="D66" s="14" t="s">
        <v>106</v>
      </c>
      <c r="E66" s="14" t="s">
        <v>160</v>
      </c>
      <c r="F66" s="8"/>
      <c r="G66" s="11">
        <v>224</v>
      </c>
      <c r="H66" s="11"/>
      <c r="I66" s="11"/>
      <c r="J66" s="11"/>
      <c r="K66" s="11"/>
    </row>
    <row r="67" spans="1:11" ht="24.75" customHeight="1" x14ac:dyDescent="0.25">
      <c r="A67" s="16">
        <v>50</v>
      </c>
      <c r="B67" s="17" t="s">
        <v>125</v>
      </c>
      <c r="C67" s="18" t="s">
        <v>113</v>
      </c>
      <c r="D67" s="14" t="s">
        <v>106</v>
      </c>
      <c r="E67" s="14" t="s">
        <v>99</v>
      </c>
      <c r="F67" s="8"/>
      <c r="G67" s="11">
        <v>7948</v>
      </c>
      <c r="H67" s="11"/>
      <c r="I67" s="11"/>
      <c r="J67" s="11"/>
      <c r="K67" s="11"/>
    </row>
    <row r="68" spans="1:11" ht="75.75" customHeight="1" x14ac:dyDescent="0.25">
      <c r="A68" s="16">
        <v>51</v>
      </c>
      <c r="B68" s="17" t="s">
        <v>125</v>
      </c>
      <c r="C68" s="18" t="s">
        <v>50</v>
      </c>
      <c r="D68" s="14" t="s">
        <v>76</v>
      </c>
      <c r="E68" s="14" t="s">
        <v>99</v>
      </c>
      <c r="F68" s="8">
        <v>360</v>
      </c>
      <c r="G68" s="11">
        <v>3</v>
      </c>
      <c r="H68" s="11">
        <v>106</v>
      </c>
      <c r="I68" s="11"/>
      <c r="J68" s="11"/>
      <c r="K68" s="11">
        <v>0</v>
      </c>
    </row>
    <row r="69" spans="1:11" ht="32.25" customHeight="1" x14ac:dyDescent="0.25">
      <c r="A69" s="16">
        <v>52</v>
      </c>
      <c r="B69" s="17" t="s">
        <v>125</v>
      </c>
      <c r="C69" s="18" t="s">
        <v>51</v>
      </c>
      <c r="D69" s="14" t="s">
        <v>58</v>
      </c>
      <c r="E69" s="14" t="s">
        <v>99</v>
      </c>
      <c r="F69" s="8">
        <v>1021</v>
      </c>
      <c r="G69" s="11">
        <v>733</v>
      </c>
      <c r="H69" s="11">
        <v>1033</v>
      </c>
      <c r="I69" s="11">
        <v>1142</v>
      </c>
      <c r="J69" s="11">
        <v>1252</v>
      </c>
      <c r="K69" s="11">
        <v>1188</v>
      </c>
    </row>
    <row r="70" spans="1:11" ht="32.25" customHeight="1" x14ac:dyDescent="0.25">
      <c r="A70" s="16">
        <v>53</v>
      </c>
      <c r="B70" s="17" t="s">
        <v>125</v>
      </c>
      <c r="C70" s="18" t="s">
        <v>148</v>
      </c>
      <c r="D70" s="14" t="s">
        <v>75</v>
      </c>
      <c r="E70" s="14" t="s">
        <v>99</v>
      </c>
      <c r="F70" s="8">
        <v>2004</v>
      </c>
      <c r="G70" s="11">
        <v>2391</v>
      </c>
      <c r="H70" s="11">
        <v>2004</v>
      </c>
      <c r="I70" s="11">
        <v>2217</v>
      </c>
      <c r="J70" s="11">
        <v>2285</v>
      </c>
      <c r="K70" s="11">
        <v>2181</v>
      </c>
    </row>
    <row r="71" spans="1:11" ht="36.75" customHeight="1" x14ac:dyDescent="0.25">
      <c r="A71" s="16">
        <v>54</v>
      </c>
      <c r="B71" s="17" t="s">
        <v>125</v>
      </c>
      <c r="C71" s="18" t="s">
        <v>52</v>
      </c>
      <c r="D71" s="14" t="s">
        <v>77</v>
      </c>
      <c r="E71" s="14" t="s">
        <v>119</v>
      </c>
      <c r="F71" s="8">
        <v>161</v>
      </c>
      <c r="G71" s="11">
        <v>90</v>
      </c>
      <c r="H71" s="11">
        <v>161</v>
      </c>
      <c r="I71" s="11">
        <v>306</v>
      </c>
      <c r="J71" s="11">
        <v>280</v>
      </c>
      <c r="K71" s="11">
        <v>249</v>
      </c>
    </row>
    <row r="72" spans="1:11" ht="38.25" customHeight="1" x14ac:dyDescent="0.25">
      <c r="A72" s="16">
        <v>55</v>
      </c>
      <c r="B72" s="17" t="s">
        <v>125</v>
      </c>
      <c r="C72" s="18" t="s">
        <v>114</v>
      </c>
      <c r="D72" s="14" t="s">
        <v>106</v>
      </c>
      <c r="E72" s="14" t="s">
        <v>119</v>
      </c>
      <c r="F72" s="8"/>
      <c r="G72" s="11">
        <v>214</v>
      </c>
      <c r="H72" s="11">
        <v>140</v>
      </c>
      <c r="I72" s="11">
        <v>183.8</v>
      </c>
      <c r="J72" s="11">
        <v>161.9</v>
      </c>
      <c r="K72" s="11">
        <v>148.6</v>
      </c>
    </row>
    <row r="73" spans="1:11" ht="39" customHeight="1" x14ac:dyDescent="0.25">
      <c r="A73" s="16">
        <v>56</v>
      </c>
      <c r="B73" s="17" t="s">
        <v>125</v>
      </c>
      <c r="C73" s="18" t="s">
        <v>53</v>
      </c>
      <c r="D73" s="14" t="s">
        <v>76</v>
      </c>
      <c r="E73" s="14" t="s">
        <v>119</v>
      </c>
      <c r="F73" s="8"/>
      <c r="G73" s="11">
        <v>133</v>
      </c>
      <c r="H73" s="11">
        <v>133</v>
      </c>
      <c r="I73" s="11"/>
      <c r="J73" s="11"/>
      <c r="K73" s="11">
        <v>0</v>
      </c>
    </row>
    <row r="74" spans="1:11" ht="47.25" hidden="1" customHeight="1" x14ac:dyDescent="0.25">
      <c r="A74" s="16">
        <v>57</v>
      </c>
      <c r="B74" s="17" t="s">
        <v>125</v>
      </c>
      <c r="C74" s="20" t="s">
        <v>115</v>
      </c>
      <c r="D74" s="14" t="s">
        <v>75</v>
      </c>
      <c r="E74" s="14" t="s">
        <v>119</v>
      </c>
      <c r="F74" s="9"/>
      <c r="G74" s="11">
        <v>0</v>
      </c>
      <c r="H74" s="11"/>
      <c r="I74" s="11"/>
      <c r="J74" s="11"/>
      <c r="K74" s="11"/>
    </row>
    <row r="75" spans="1:11" ht="47.25" customHeight="1" x14ac:dyDescent="0.25">
      <c r="A75" s="16">
        <v>57</v>
      </c>
      <c r="B75" s="17" t="s">
        <v>125</v>
      </c>
      <c r="C75" s="20" t="s">
        <v>115</v>
      </c>
      <c r="D75" s="14" t="s">
        <v>75</v>
      </c>
      <c r="E75" s="14" t="s">
        <v>119</v>
      </c>
      <c r="F75" s="8">
        <v>16.399999999999999</v>
      </c>
      <c r="G75" s="11">
        <v>99</v>
      </c>
      <c r="H75" s="11">
        <v>82</v>
      </c>
      <c r="I75" s="11">
        <v>16.3</v>
      </c>
      <c r="J75" s="11">
        <v>16.3</v>
      </c>
      <c r="K75" s="11">
        <v>16.3</v>
      </c>
    </row>
    <row r="76" spans="1:11" ht="50.25" customHeight="1" x14ac:dyDescent="0.25">
      <c r="A76" s="16">
        <v>58</v>
      </c>
      <c r="B76" s="17" t="s">
        <v>125</v>
      </c>
      <c r="C76" s="20" t="s">
        <v>116</v>
      </c>
      <c r="D76" s="14" t="s">
        <v>106</v>
      </c>
      <c r="E76" s="14" t="s">
        <v>117</v>
      </c>
      <c r="F76" s="9"/>
      <c r="G76" s="13">
        <v>643</v>
      </c>
      <c r="H76" s="11"/>
      <c r="I76" s="11"/>
      <c r="J76" s="11"/>
      <c r="K76" s="11"/>
    </row>
    <row r="77" spans="1:11" ht="55.5" customHeight="1" x14ac:dyDescent="0.25">
      <c r="A77" s="16">
        <v>59</v>
      </c>
      <c r="B77" s="17" t="s">
        <v>125</v>
      </c>
      <c r="C77" s="20" t="s">
        <v>118</v>
      </c>
      <c r="D77" s="14" t="s">
        <v>58</v>
      </c>
      <c r="E77" s="14" t="s">
        <v>117</v>
      </c>
      <c r="F77" s="8">
        <v>954.5</v>
      </c>
      <c r="G77" s="13">
        <v>808</v>
      </c>
      <c r="H77" s="11">
        <v>1392</v>
      </c>
      <c r="I77" s="11">
        <v>1778.8</v>
      </c>
      <c r="J77" s="11">
        <v>1778.8</v>
      </c>
      <c r="K77" s="11">
        <v>1778.8</v>
      </c>
    </row>
    <row r="78" spans="1:11" ht="56.25" hidden="1" customHeight="1" x14ac:dyDescent="0.25">
      <c r="A78" s="16">
        <v>61</v>
      </c>
      <c r="B78" s="17" t="s">
        <v>125</v>
      </c>
      <c r="C78" s="20" t="s">
        <v>134</v>
      </c>
      <c r="D78" s="14" t="s">
        <v>135</v>
      </c>
      <c r="E78" s="14" t="s">
        <v>117</v>
      </c>
      <c r="F78" s="8"/>
      <c r="G78" s="13">
        <v>0</v>
      </c>
      <c r="H78" s="11">
        <v>0</v>
      </c>
      <c r="I78" s="11"/>
      <c r="J78" s="11"/>
      <c r="K78" s="11"/>
    </row>
    <row r="79" spans="1:11" ht="56.25" customHeight="1" x14ac:dyDescent="0.25">
      <c r="A79" s="16">
        <v>60</v>
      </c>
      <c r="B79" s="17" t="s">
        <v>125</v>
      </c>
      <c r="C79" s="20" t="s">
        <v>149</v>
      </c>
      <c r="D79" s="14" t="s">
        <v>58</v>
      </c>
      <c r="E79" s="14" t="s">
        <v>150</v>
      </c>
      <c r="F79" s="8">
        <v>124.9</v>
      </c>
      <c r="G79" s="13">
        <v>125</v>
      </c>
      <c r="H79" s="11">
        <v>124.9</v>
      </c>
      <c r="I79" s="11"/>
      <c r="J79" s="11"/>
      <c r="K79" s="11"/>
    </row>
    <row r="80" spans="1:11" ht="26.25" customHeight="1" x14ac:dyDescent="0.25">
      <c r="A80" s="36" t="s">
        <v>120</v>
      </c>
      <c r="B80" s="36"/>
      <c r="C80" s="36"/>
      <c r="D80" s="36"/>
      <c r="E80" s="36"/>
      <c r="F80" s="10">
        <f>SUM(F12:F79)</f>
        <v>1359854.6999999997</v>
      </c>
      <c r="G80" s="10">
        <f>SUM(G12:G79)</f>
        <v>1073880</v>
      </c>
      <c r="H80" s="10">
        <f>SUM(H12:H79)</f>
        <v>1312897</v>
      </c>
      <c r="I80" s="10">
        <f t="shared" ref="I80:K80" si="0">SUM(I12:I79)</f>
        <v>1429861.2999999998</v>
      </c>
      <c r="J80" s="10">
        <f t="shared" si="0"/>
        <v>1404375.3999999997</v>
      </c>
      <c r="K80" s="10">
        <f t="shared" si="0"/>
        <v>1471910.0999999999</v>
      </c>
    </row>
    <row r="81" spans="4:11" x14ac:dyDescent="0.25">
      <c r="D81" s="2"/>
    </row>
    <row r="82" spans="4:11" x14ac:dyDescent="0.25">
      <c r="D82" s="2"/>
    </row>
    <row r="83" spans="4:11" x14ac:dyDescent="0.25">
      <c r="D83" s="2"/>
    </row>
    <row r="84" spans="4:11" x14ac:dyDescent="0.25">
      <c r="D84" s="2"/>
    </row>
    <row r="85" spans="4:11" x14ac:dyDescent="0.25">
      <c r="D85" s="2"/>
    </row>
    <row r="86" spans="4:11" x14ac:dyDescent="0.25">
      <c r="D86" s="2"/>
      <c r="G86" t="s">
        <v>129</v>
      </c>
      <c r="H86" s="7">
        <f>H51+H67+H72+H76</f>
        <v>140</v>
      </c>
      <c r="I86" s="7">
        <f t="shared" ref="I86:K86" si="1">I51+I67+I72+I76</f>
        <v>183.8</v>
      </c>
      <c r="J86" s="7">
        <f t="shared" si="1"/>
        <v>161.9</v>
      </c>
      <c r="K86" s="7">
        <f t="shared" si="1"/>
        <v>148.6</v>
      </c>
    </row>
    <row r="87" spans="4:11" x14ac:dyDescent="0.25">
      <c r="D87" s="2"/>
      <c r="G87" t="s">
        <v>127</v>
      </c>
      <c r="H87" s="5">
        <f>H68+H73</f>
        <v>239</v>
      </c>
      <c r="I87" s="5">
        <f t="shared" ref="I87:K87" si="2">I68+I73</f>
        <v>0</v>
      </c>
      <c r="J87" s="5">
        <f t="shared" si="2"/>
        <v>0</v>
      </c>
      <c r="K87" s="5">
        <f t="shared" si="2"/>
        <v>0</v>
      </c>
    </row>
    <row r="88" spans="4:11" x14ac:dyDescent="0.25">
      <c r="D88" s="2"/>
      <c r="G88" t="s">
        <v>128</v>
      </c>
      <c r="H88" s="5">
        <f>H13+H14+H15+H16+H18+H19+H20+H21+H22+H23+H35+H36+H37+H38+H40+H41+H43+H44+H45+H46+H48+H49+H69+H77+H52+H42+H50+H79+H47</f>
        <v>18494</v>
      </c>
      <c r="I88" s="5">
        <f t="shared" ref="I88:K88" si="3">I13+I14+I15+I16+I18+I19+I20+I21+I22+I23++I35+I36+I37+I38+I40+I41+I43+I44+I45+I46+I48+I49+I69+I77+I52+I42</f>
        <v>21507.8</v>
      </c>
      <c r="J88" s="5">
        <f t="shared" si="3"/>
        <v>21587.8</v>
      </c>
      <c r="K88" s="5">
        <f t="shared" si="3"/>
        <v>21523.8</v>
      </c>
    </row>
    <row r="89" spans="4:11" x14ac:dyDescent="0.25">
      <c r="D89" s="2"/>
      <c r="G89" t="s">
        <v>140</v>
      </c>
      <c r="H89" s="7">
        <f>H65+H70+H75</f>
        <v>3748</v>
      </c>
      <c r="I89" s="7">
        <f t="shared" ref="I89:K89" si="4">I65+I70+I75</f>
        <v>4144.2</v>
      </c>
      <c r="J89" s="7">
        <f t="shared" si="4"/>
        <v>4212.2</v>
      </c>
      <c r="K89" s="7">
        <f t="shared" si="4"/>
        <v>4108.2</v>
      </c>
    </row>
    <row r="90" spans="4:11" x14ac:dyDescent="0.25">
      <c r="D90" s="2"/>
    </row>
    <row r="91" spans="4:11" x14ac:dyDescent="0.25">
      <c r="D91" s="2"/>
    </row>
    <row r="92" spans="4:11" x14ac:dyDescent="0.25">
      <c r="D92" s="2"/>
    </row>
    <row r="93" spans="4:11" x14ac:dyDescent="0.25">
      <c r="D93" s="2"/>
    </row>
    <row r="94" spans="4:11" x14ac:dyDescent="0.25">
      <c r="D94" s="2"/>
    </row>
    <row r="95" spans="4:11" x14ac:dyDescent="0.25">
      <c r="D95" s="2"/>
    </row>
    <row r="96" spans="4:11" x14ac:dyDescent="0.25">
      <c r="D96" s="2"/>
    </row>
    <row r="97" spans="4:4" x14ac:dyDescent="0.25">
      <c r="D97" s="2"/>
    </row>
    <row r="98" spans="4:4" x14ac:dyDescent="0.25">
      <c r="D98" s="2"/>
    </row>
    <row r="99" spans="4:4" x14ac:dyDescent="0.25">
      <c r="D99" s="2"/>
    </row>
    <row r="100" spans="4:4" x14ac:dyDescent="0.25">
      <c r="D100" s="2"/>
    </row>
    <row r="101" spans="4:4" x14ac:dyDescent="0.25">
      <c r="D101" s="2"/>
    </row>
    <row r="102" spans="4:4" x14ac:dyDescent="0.25">
      <c r="D102" s="2"/>
    </row>
    <row r="103" spans="4:4" x14ac:dyDescent="0.25">
      <c r="D103" s="2"/>
    </row>
    <row r="104" spans="4:4" x14ac:dyDescent="0.25">
      <c r="D104" s="2"/>
    </row>
    <row r="105" spans="4:4" x14ac:dyDescent="0.25">
      <c r="D105" s="2"/>
    </row>
  </sheetData>
  <mergeCells count="18">
    <mergeCell ref="A1:K1"/>
    <mergeCell ref="A2:K2"/>
    <mergeCell ref="A5:C5"/>
    <mergeCell ref="D5:K5"/>
    <mergeCell ref="A10:A11"/>
    <mergeCell ref="B10:B11"/>
    <mergeCell ref="C10:D10"/>
    <mergeCell ref="E10:E11"/>
    <mergeCell ref="F10:F11"/>
    <mergeCell ref="G10:G11"/>
    <mergeCell ref="H10:H11"/>
    <mergeCell ref="I10:K10"/>
    <mergeCell ref="A6:C6"/>
    <mergeCell ref="A7:C7"/>
    <mergeCell ref="D6:K7"/>
    <mergeCell ref="A8:C8"/>
    <mergeCell ref="D8:K8"/>
    <mergeCell ref="A80:E80"/>
  </mergeCells>
  <pageMargins left="0.7" right="0.7" top="0.25" bottom="0.2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Последний</vt:lpstr>
      <vt:lpstr>Лист1</vt:lpstr>
      <vt:lpstr>Лист1!Область_печати</vt:lpstr>
      <vt:lpstr>Последний!Область_печати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GorbachevaN</dc:creator>
  <cp:lastModifiedBy>KalinichenkoI</cp:lastModifiedBy>
  <cp:lastPrinted>2020-11-10T07:52:41Z</cp:lastPrinted>
  <dcterms:created xsi:type="dcterms:W3CDTF">2016-11-08T11:49:16Z</dcterms:created>
  <dcterms:modified xsi:type="dcterms:W3CDTF">2021-10-07T13:01:59Z</dcterms:modified>
</cp:coreProperties>
</file>